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rgit sexton\Desktop\"/>
    </mc:Choice>
  </mc:AlternateContent>
  <workbookProtection workbookAlgorithmName="SHA-512" workbookHashValue="gdUKSwQ75DMIoqMJp8P0XWfslMH7c+UfnIQa4ktvlEJwE5ZUOIdaQg3d7MplT/rTU1zrkXMgSIQutAYvYp7XSQ==" workbookSaltValue="QHAMY8KiTEaXSzRRAZG3lg==" workbookSpinCount="100000" lockStructure="1"/>
  <bookViews>
    <workbookView xWindow="0" yWindow="0" windowWidth="28800" windowHeight="12300" activeTab="9"/>
  </bookViews>
  <sheets>
    <sheet name="CITY_ALL" sheetId="11" r:id="rId1"/>
    <sheet name="CD1" sheetId="1" r:id="rId2"/>
    <sheet name="CD2" sheetId="2" r:id="rId3"/>
    <sheet name="CD3" sheetId="3" r:id="rId4"/>
    <sheet name="CD4" sheetId="4" r:id="rId5"/>
    <sheet name="CD5" sheetId="5" r:id="rId6"/>
    <sheet name="CD6" sheetId="6" r:id="rId7"/>
    <sheet name="CD7" sheetId="7" r:id="rId8"/>
    <sheet name="CD8" sheetId="8" r:id="rId9"/>
    <sheet name="CD9" sheetId="9" r:id="rId10"/>
  </sheets>
  <definedNames>
    <definedName name="_xlnm._FilterDatabase" localSheetId="0" hidden="1">CITY_ALL!$A$4:$J$429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0" i="11" l="1"/>
  <c r="F430" i="11"/>
  <c r="G430" i="11"/>
  <c r="H430" i="11"/>
  <c r="I430" i="11"/>
  <c r="J430" i="11"/>
  <c r="E431" i="11"/>
  <c r="F431" i="11"/>
  <c r="G431" i="11"/>
  <c r="H431" i="11"/>
  <c r="I431" i="11"/>
  <c r="J431" i="11"/>
  <c r="E432" i="11"/>
  <c r="F432" i="11"/>
  <c r="G432" i="11"/>
  <c r="H432" i="11"/>
  <c r="I432" i="11"/>
  <c r="J432" i="11"/>
  <c r="E433" i="11"/>
  <c r="F433" i="11"/>
  <c r="G433" i="11"/>
  <c r="H433" i="11"/>
  <c r="I433" i="11"/>
  <c r="J433" i="11"/>
  <c r="E434" i="11"/>
  <c r="F434" i="11"/>
  <c r="G434" i="11"/>
  <c r="H434" i="11"/>
  <c r="I434" i="11"/>
  <c r="J434" i="11"/>
  <c r="E435" i="11"/>
  <c r="F435" i="11"/>
  <c r="G435" i="11"/>
  <c r="H435" i="11"/>
  <c r="I435" i="11"/>
  <c r="J435" i="11"/>
  <c r="E436" i="11"/>
  <c r="F436" i="11"/>
  <c r="G436" i="11"/>
  <c r="H436" i="11"/>
  <c r="I436" i="11"/>
  <c r="J436" i="11"/>
  <c r="E437" i="11"/>
  <c r="F437" i="11"/>
  <c r="G437" i="11"/>
  <c r="H437" i="11"/>
  <c r="I437" i="11"/>
  <c r="J437" i="11"/>
  <c r="E438" i="11"/>
  <c r="F438" i="11"/>
  <c r="G438" i="11"/>
  <c r="H438" i="11"/>
  <c r="I438" i="11"/>
  <c r="J438" i="11"/>
  <c r="E439" i="11"/>
  <c r="F439" i="11"/>
  <c r="G439" i="11"/>
  <c r="H439" i="11"/>
  <c r="I439" i="11"/>
  <c r="J439" i="11"/>
  <c r="D431" i="11"/>
  <c r="D432" i="11"/>
  <c r="D433" i="11"/>
  <c r="D434" i="11"/>
  <c r="D435" i="11"/>
  <c r="D436" i="11"/>
  <c r="D437" i="11"/>
  <c r="D438" i="11"/>
  <c r="D439" i="11"/>
  <c r="D430" i="11"/>
  <c r="J440" i="11" l="1"/>
  <c r="D440" i="11"/>
  <c r="I440" i="11"/>
  <c r="G440" i="11"/>
  <c r="F440" i="11"/>
  <c r="E440" i="11"/>
  <c r="K439" i="11"/>
  <c r="K435" i="11"/>
  <c r="K431" i="11"/>
  <c r="K436" i="11"/>
  <c r="K432" i="11"/>
  <c r="K437" i="11"/>
  <c r="K433" i="11"/>
  <c r="K438" i="11"/>
  <c r="K434" i="11"/>
  <c r="K430" i="11"/>
  <c r="H440" i="11"/>
  <c r="T15" i="11"/>
  <c r="C43" i="9" l="1"/>
  <c r="D43" i="9"/>
  <c r="E43" i="9"/>
  <c r="F43" i="9"/>
  <c r="G43" i="9"/>
  <c r="H43" i="9"/>
  <c r="I43" i="9"/>
  <c r="C43" i="8"/>
  <c r="D43" i="8"/>
  <c r="E43" i="8"/>
  <c r="F43" i="8"/>
  <c r="G43" i="8"/>
  <c r="H43" i="8"/>
  <c r="I43" i="8"/>
  <c r="I52" i="7"/>
  <c r="I53" i="5"/>
  <c r="I44" i="6"/>
  <c r="M13" i="11"/>
  <c r="M12" i="11"/>
  <c r="M11" i="11"/>
  <c r="M10" i="11"/>
  <c r="M9" i="11"/>
  <c r="M8" i="11"/>
  <c r="M7" i="11"/>
  <c r="M6" i="11"/>
  <c r="M5" i="11"/>
  <c r="I55" i="4"/>
  <c r="I51" i="3"/>
  <c r="I84" i="2"/>
  <c r="C41" i="1"/>
  <c r="D41" i="1"/>
  <c r="E41" i="1"/>
  <c r="F41" i="1"/>
  <c r="G41" i="1"/>
  <c r="H41" i="1"/>
  <c r="I41" i="1"/>
  <c r="E428" i="11"/>
  <c r="D428" i="11"/>
  <c r="F428" i="11"/>
  <c r="G428" i="11"/>
  <c r="H428" i="11"/>
  <c r="I428" i="11"/>
  <c r="J428" i="11"/>
  <c r="M15" i="11" l="1"/>
  <c r="J41" i="1"/>
  <c r="F42" i="1" s="1"/>
  <c r="O5" i="11"/>
  <c r="P5" i="11"/>
  <c r="Q5" i="11"/>
  <c r="R5" i="11"/>
  <c r="S5" i="11"/>
  <c r="N5" i="11"/>
  <c r="O13" i="11"/>
  <c r="P13" i="11"/>
  <c r="Q13" i="11"/>
  <c r="R13" i="11"/>
  <c r="S13" i="11"/>
  <c r="J43" i="9"/>
  <c r="C44" i="9" s="1"/>
  <c r="O12" i="11"/>
  <c r="P12" i="11"/>
  <c r="Q12" i="11"/>
  <c r="R12" i="11"/>
  <c r="S12" i="11"/>
  <c r="D52" i="7"/>
  <c r="E52" i="7"/>
  <c r="F52" i="7"/>
  <c r="G52" i="7"/>
  <c r="H52" i="7"/>
  <c r="C52" i="7"/>
  <c r="D44" i="6"/>
  <c r="E44" i="6"/>
  <c r="F44" i="6"/>
  <c r="Q10" i="11" s="1"/>
  <c r="G44" i="6"/>
  <c r="H44" i="6"/>
  <c r="C44" i="6"/>
  <c r="D53" i="5"/>
  <c r="E53" i="5"/>
  <c r="F53" i="5"/>
  <c r="G53" i="5"/>
  <c r="H53" i="5"/>
  <c r="C53" i="5"/>
  <c r="D55" i="4"/>
  <c r="E55" i="4"/>
  <c r="F55" i="4"/>
  <c r="Q8" i="11" s="1"/>
  <c r="G55" i="4"/>
  <c r="R8" i="11" s="1"/>
  <c r="H55" i="4"/>
  <c r="C55" i="4"/>
  <c r="D51" i="3"/>
  <c r="O7" i="11" s="1"/>
  <c r="E51" i="3"/>
  <c r="F51" i="3"/>
  <c r="G51" i="3"/>
  <c r="H51" i="3"/>
  <c r="S7" i="11" s="1"/>
  <c r="C51" i="3"/>
  <c r="D84" i="2"/>
  <c r="E84" i="2"/>
  <c r="F84" i="2"/>
  <c r="G84" i="2"/>
  <c r="H84" i="2"/>
  <c r="C84" i="2"/>
  <c r="J50" i="3" l="1"/>
  <c r="I52" i="3" s="1"/>
  <c r="N6" i="11"/>
  <c r="J84" i="2"/>
  <c r="I85" i="2" s="1"/>
  <c r="P6" i="11"/>
  <c r="R9" i="11"/>
  <c r="N10" i="11"/>
  <c r="J44" i="6"/>
  <c r="I45" i="6" s="1"/>
  <c r="P10" i="11"/>
  <c r="R11" i="11"/>
  <c r="N8" i="11"/>
  <c r="S6" i="11"/>
  <c r="O6" i="11"/>
  <c r="F52" i="3"/>
  <c r="Q9" i="11"/>
  <c r="O10" i="11"/>
  <c r="Q11" i="11"/>
  <c r="H44" i="9"/>
  <c r="D44" i="9"/>
  <c r="S10" i="11"/>
  <c r="R7" i="11"/>
  <c r="G44" i="9"/>
  <c r="G42" i="1"/>
  <c r="H42" i="1"/>
  <c r="C42" i="1"/>
  <c r="E42" i="1"/>
  <c r="R6" i="11"/>
  <c r="E52" i="3"/>
  <c r="P9" i="11"/>
  <c r="R10" i="11"/>
  <c r="N11" i="11"/>
  <c r="P11" i="11"/>
  <c r="P8" i="11"/>
  <c r="Q7" i="11"/>
  <c r="J55" i="4"/>
  <c r="I56" i="4" s="1"/>
  <c r="E44" i="9"/>
  <c r="I42" i="1"/>
  <c r="Q6" i="11"/>
  <c r="F56" i="4"/>
  <c r="S9" i="11"/>
  <c r="O9" i="11"/>
  <c r="S11" i="11"/>
  <c r="O11" i="11"/>
  <c r="N7" i="11"/>
  <c r="S8" i="11"/>
  <c r="O8" i="11"/>
  <c r="P7" i="11"/>
  <c r="I44" i="9"/>
  <c r="D42" i="1"/>
  <c r="F44" i="9"/>
  <c r="N13" i="11"/>
  <c r="J43" i="8"/>
  <c r="N12" i="11"/>
  <c r="J52" i="7"/>
  <c r="I53" i="7" s="1"/>
  <c r="J53" i="5"/>
  <c r="I54" i="5" s="1"/>
  <c r="N9" i="11"/>
  <c r="G45" i="6" l="1"/>
  <c r="F45" i="6"/>
  <c r="E45" i="6"/>
  <c r="C52" i="3"/>
  <c r="D85" i="2"/>
  <c r="H85" i="2"/>
  <c r="D52" i="3"/>
  <c r="G85" i="2"/>
  <c r="H52" i="3"/>
  <c r="F85" i="2"/>
  <c r="G52" i="3"/>
  <c r="Q15" i="11"/>
  <c r="H45" i="6"/>
  <c r="D45" i="6"/>
  <c r="C45" i="6"/>
  <c r="S15" i="11"/>
  <c r="R15" i="11"/>
  <c r="O15" i="11"/>
  <c r="P15" i="11"/>
  <c r="N15" i="11"/>
  <c r="H53" i="7"/>
  <c r="F53" i="7"/>
  <c r="H56" i="4"/>
  <c r="E56" i="4"/>
  <c r="H54" i="5"/>
  <c r="E53" i="7"/>
  <c r="C54" i="5"/>
  <c r="F54" i="5"/>
  <c r="C56" i="4"/>
  <c r="C85" i="2"/>
  <c r="D53" i="7"/>
  <c r="G56" i="4"/>
  <c r="G54" i="5"/>
  <c r="G44" i="8"/>
  <c r="E44" i="8"/>
  <c r="H44" i="8"/>
  <c r="F44" i="8"/>
  <c r="D44" i="8"/>
  <c r="C44" i="8"/>
  <c r="I44" i="8"/>
  <c r="D54" i="5"/>
  <c r="C53" i="7"/>
  <c r="E54" i="5"/>
  <c r="D56" i="4"/>
  <c r="G53" i="7"/>
  <c r="E85" i="2"/>
  <c r="K428" i="11"/>
  <c r="H429" i="11" s="1"/>
  <c r="G429" i="11" l="1"/>
  <c r="I429" i="11"/>
  <c r="J429" i="11"/>
  <c r="E429" i="11"/>
  <c r="F429" i="11"/>
  <c r="D429" i="11"/>
</calcChain>
</file>

<file path=xl/sharedStrings.xml><?xml version="1.0" encoding="utf-8"?>
<sst xmlns="http://schemas.openxmlformats.org/spreadsheetml/2006/main" count="1609" uniqueCount="758">
  <si>
    <t>Not Eligible Catagories</t>
  </si>
  <si>
    <t>Aesthetic/Landscape Maintenance</t>
  </si>
  <si>
    <t>Floodplain/Wetlands/Groundwater</t>
  </si>
  <si>
    <t>Issue within ROW/City property/esmt</t>
  </si>
  <si>
    <t>No issue found/issue resolved</t>
  </si>
  <si>
    <t>Private property matter</t>
  </si>
  <si>
    <t>other</t>
  </si>
  <si>
    <t>Lake Mont Ct 1103</t>
  </si>
  <si>
    <t>297831</t>
  </si>
  <si>
    <t>Lake Mont Ct 1105</t>
  </si>
  <si>
    <t>227658</t>
  </si>
  <si>
    <t>Lake Stone Place 1108</t>
  </si>
  <si>
    <t>295785</t>
  </si>
  <si>
    <t>Liberty Lane 844</t>
  </si>
  <si>
    <t>292305</t>
  </si>
  <si>
    <t>Little Bridge Rd 612 (private)</t>
  </si>
  <si>
    <t>254968</t>
  </si>
  <si>
    <t>Lofton Dr 146</t>
  </si>
  <si>
    <t>267775</t>
  </si>
  <si>
    <t>Longthorpe Rd. 418</t>
  </si>
  <si>
    <t>275861</t>
  </si>
  <si>
    <t>Memphis Dr. 3308</t>
  </si>
  <si>
    <t>292308</t>
  </si>
  <si>
    <t>Milford Rd 6314</t>
  </si>
  <si>
    <t>210192</t>
  </si>
  <si>
    <t>Monks Walk Ct 5629</t>
  </si>
  <si>
    <t>229280</t>
  </si>
  <si>
    <t>Puddingstone Dr 208</t>
  </si>
  <si>
    <t>267209</t>
  </si>
  <si>
    <t>Ramsey St 6449</t>
  </si>
  <si>
    <t>242079</t>
  </si>
  <si>
    <t>Randolph Ave. 528</t>
  </si>
  <si>
    <t>297903</t>
  </si>
  <si>
    <t>Silver Oaks Dr. 313</t>
  </si>
  <si>
    <t>295777</t>
  </si>
  <si>
    <t>Summerchase Dr. 337</t>
  </si>
  <si>
    <t>277129</t>
  </si>
  <si>
    <t>Swan Island Ct. 408</t>
  </si>
  <si>
    <t>Tallstone Drive 223</t>
  </si>
  <si>
    <t>172732</t>
  </si>
  <si>
    <t>Council District 1</t>
  </si>
  <si>
    <t>DRAINAGE ASSISTANCE PROGRAM - NON-ELIGIBLE REQUESTS</t>
  </si>
  <si>
    <t>STREET NAME</t>
  </si>
  <si>
    <t>SR#</t>
  </si>
  <si>
    <t>Langdon St 214</t>
  </si>
  <si>
    <t>Maiden Lane 199</t>
  </si>
  <si>
    <t>Mason St 115</t>
  </si>
  <si>
    <t>Mason St 221 / Phoenix Masonic Lodge No8</t>
  </si>
  <si>
    <t>231775</t>
  </si>
  <si>
    <t>Neal Street 316</t>
  </si>
  <si>
    <t>Neal Street 330</t>
  </si>
  <si>
    <t>North Cool Spring St 325</t>
  </si>
  <si>
    <t>231263</t>
  </si>
  <si>
    <t>Norwood St 812</t>
  </si>
  <si>
    <t>224493</t>
  </si>
  <si>
    <t>Oakland Dr 211</t>
  </si>
  <si>
    <t>Oakland Dr 221</t>
  </si>
  <si>
    <t>OAKLAND DR 303</t>
  </si>
  <si>
    <t>235331</t>
  </si>
  <si>
    <t>Oakland Dr 308</t>
  </si>
  <si>
    <t>235066</t>
  </si>
  <si>
    <t>Oxford St. 801</t>
  </si>
  <si>
    <t>286858</t>
  </si>
  <si>
    <t>Perley St 720</t>
  </si>
  <si>
    <t>254712</t>
  </si>
  <si>
    <t>Perley St 732</t>
  </si>
  <si>
    <t>224700</t>
  </si>
  <si>
    <t>Perley St 735</t>
  </si>
  <si>
    <t>Rankin Street 210/212</t>
  </si>
  <si>
    <t>207000</t>
  </si>
  <si>
    <t>Robeson St. 250</t>
  </si>
  <si>
    <t>289219</t>
  </si>
  <si>
    <t>Rocktree Ct 1490</t>
  </si>
  <si>
    <t>Rosehill Rd. 2653</t>
  </si>
  <si>
    <t>S. Cool Spring St. 121</t>
  </si>
  <si>
    <t>223581</t>
  </si>
  <si>
    <t>S. Cool Spring St. 503</t>
  </si>
  <si>
    <t>199915</t>
  </si>
  <si>
    <t>S. Plymouth St. 210-212</t>
  </si>
  <si>
    <t>258668</t>
  </si>
  <si>
    <t>Sapona Rd 1802</t>
  </si>
  <si>
    <t>265647</t>
  </si>
  <si>
    <t>Sapona Rd 1816</t>
  </si>
  <si>
    <t>207540</t>
  </si>
  <si>
    <t>Spruce Street 2019</t>
  </si>
  <si>
    <t>224111</t>
  </si>
  <si>
    <t>Turkey Run 1617</t>
  </si>
  <si>
    <t>198373</t>
  </si>
  <si>
    <t>Vandenberg Dr.  1415</t>
  </si>
  <si>
    <t>297577</t>
  </si>
  <si>
    <t>Westmont Dr 710-714</t>
  </si>
  <si>
    <t>229035</t>
  </si>
  <si>
    <t>WESTMONT DR 800</t>
  </si>
  <si>
    <t>236996</t>
  </si>
  <si>
    <t>WHISKERLAKE DR 1005</t>
  </si>
  <si>
    <t>222927</t>
  </si>
  <si>
    <t>WOODSIDE AVE 311</t>
  </si>
  <si>
    <t>Ames / 429 Rollingwood Circle</t>
  </si>
  <si>
    <t>234013</t>
  </si>
  <si>
    <t>Ames St. 621</t>
  </si>
  <si>
    <t>Applewhite Rd 6487</t>
  </si>
  <si>
    <t>241904</t>
  </si>
  <si>
    <t>Appomattox Ct. 1033 / Ames St.</t>
  </si>
  <si>
    <t>Augusta Dr. 834</t>
  </si>
  <si>
    <t>Azalea Bluff Dr 203</t>
  </si>
  <si>
    <t>224527</t>
  </si>
  <si>
    <t>Bartow Dr 102 / Ramsey St 3212</t>
  </si>
  <si>
    <t>Bombay Dr 1267</t>
  </si>
  <si>
    <t>Boone Trail 3221</t>
  </si>
  <si>
    <t>Boone Trail 3417</t>
  </si>
  <si>
    <t>297653</t>
  </si>
  <si>
    <t>Boone Trail Ext. 3037</t>
  </si>
  <si>
    <t>230463</t>
  </si>
  <si>
    <t>Bragg Blvd 970</t>
  </si>
  <si>
    <t>253884</t>
  </si>
  <si>
    <t>Burlington Dr @ Cape Fear Crossings</t>
  </si>
  <si>
    <t>196456</t>
  </si>
  <si>
    <t>BURLINGTON DR 3839</t>
  </si>
  <si>
    <t>222993</t>
  </si>
  <si>
    <t>Campbell Ave 412/414</t>
  </si>
  <si>
    <t>227906</t>
  </si>
  <si>
    <t>Campbell Ave 432</t>
  </si>
  <si>
    <t>Carriage Rd 2500</t>
  </si>
  <si>
    <t>CEDAR CREEK RD 1531</t>
  </si>
  <si>
    <t>245557</t>
  </si>
  <si>
    <t>Clarendon St 905</t>
  </si>
  <si>
    <t>Corapeake Dr 3802</t>
  </si>
  <si>
    <t>Coronada Parkway 2811</t>
  </si>
  <si>
    <t>205819</t>
  </si>
  <si>
    <t>Coronada Parkway 2813</t>
  </si>
  <si>
    <t>203779</t>
  </si>
  <si>
    <t>Coronada Pkwy 2832</t>
  </si>
  <si>
    <t>195832</t>
  </si>
  <si>
    <t>Creek Side Run (Private)</t>
  </si>
  <si>
    <t>240849</t>
  </si>
  <si>
    <t>Drake St 105</t>
  </si>
  <si>
    <t>200443</t>
  </si>
  <si>
    <t>Dunn Rd 112</t>
  </si>
  <si>
    <t>189539</t>
  </si>
  <si>
    <t>Dunn Rd 623</t>
  </si>
  <si>
    <t>256368</t>
  </si>
  <si>
    <t>Dunn Rd 627</t>
  </si>
  <si>
    <t>254255</t>
  </si>
  <si>
    <t>Dwain Dr 700-826</t>
  </si>
  <si>
    <t>DWAIN DR 710</t>
  </si>
  <si>
    <t>213161</t>
  </si>
  <si>
    <t>Dwain Dr 720 - 822</t>
  </si>
  <si>
    <t>Edinburgh Dr 355</t>
  </si>
  <si>
    <t>196358</t>
  </si>
  <si>
    <t>Fairview St 732</t>
  </si>
  <si>
    <t>238268</t>
  </si>
  <si>
    <t>Fairview St. 722</t>
  </si>
  <si>
    <t>281272</t>
  </si>
  <si>
    <t>Fairview Street 726</t>
  </si>
  <si>
    <t>222337</t>
  </si>
  <si>
    <t>Grove St 713, Suite 136</t>
  </si>
  <si>
    <t>254139</t>
  </si>
  <si>
    <t>Hale St 106</t>
  </si>
  <si>
    <t>HAY ST 103</t>
  </si>
  <si>
    <t>196078</t>
  </si>
  <si>
    <t>Hay St 311</t>
  </si>
  <si>
    <t>243844</t>
  </si>
  <si>
    <t>Hinsdale Ave 109-111-113</t>
  </si>
  <si>
    <t>Hinsdale Ave 300</t>
  </si>
  <si>
    <t>207189</t>
  </si>
  <si>
    <t>Hinsdale Ave. 211</t>
  </si>
  <si>
    <t>Holman St 452</t>
  </si>
  <si>
    <t>Italy St. 737</t>
  </si>
  <si>
    <t>217141</t>
  </si>
  <si>
    <t>Amber Dr 762</t>
  </si>
  <si>
    <t>244504</t>
  </si>
  <si>
    <t>Bennett Dr 3508</t>
  </si>
  <si>
    <t>265849</t>
  </si>
  <si>
    <t>Bennett Dr. 3450</t>
  </si>
  <si>
    <t>296978</t>
  </si>
  <si>
    <t>Bessemer Cir 635</t>
  </si>
  <si>
    <t>Black Creek Ct 838</t>
  </si>
  <si>
    <t>254265</t>
  </si>
  <si>
    <t>Brenda Dr 1130</t>
  </si>
  <si>
    <t>249022</t>
  </si>
  <si>
    <t>Brunswick Rd 422</t>
  </si>
  <si>
    <t>252421</t>
  </si>
  <si>
    <t>Cascade St 1873 (1871)</t>
  </si>
  <si>
    <t>265948</t>
  </si>
  <si>
    <t>Clearwater Dr 3425</t>
  </si>
  <si>
    <t>235981</t>
  </si>
  <si>
    <t>Corrinna St 2038</t>
  </si>
  <si>
    <t>Corrinna St 2069</t>
  </si>
  <si>
    <t>CRAFT ST 5014</t>
  </si>
  <si>
    <t>247197</t>
  </si>
  <si>
    <t>Danforth Place 612</t>
  </si>
  <si>
    <t>298789</t>
  </si>
  <si>
    <t>DOWFIELD DR 680</t>
  </si>
  <si>
    <t>223080</t>
  </si>
  <si>
    <t>Falkner Place 6503</t>
  </si>
  <si>
    <t>251309</t>
  </si>
  <si>
    <t>Fenwick Place 6403</t>
  </si>
  <si>
    <t>230875</t>
  </si>
  <si>
    <t>Fern Creek Place 6848</t>
  </si>
  <si>
    <t>224914</t>
  </si>
  <si>
    <t>Galloway Dr 619</t>
  </si>
  <si>
    <t>Galloway Dr 624</t>
  </si>
  <si>
    <t>219476</t>
  </si>
  <si>
    <t>Galloway Dr. 784</t>
  </si>
  <si>
    <t>297930</t>
  </si>
  <si>
    <t>Gola Dr 1804</t>
  </si>
  <si>
    <t>279120</t>
  </si>
  <si>
    <t>Halifax Dr 410</t>
  </si>
  <si>
    <t>Hastings Dr 3489</t>
  </si>
  <si>
    <t>216788</t>
  </si>
  <si>
    <t>HASTINGS DR 3604</t>
  </si>
  <si>
    <t>254246</t>
  </si>
  <si>
    <t>Hastings Dr. 3493</t>
  </si>
  <si>
    <t>294610</t>
  </si>
  <si>
    <t>Lakecrest  Dr.  3152</t>
  </si>
  <si>
    <t>296960</t>
  </si>
  <si>
    <t>Landau Rd 1019</t>
  </si>
  <si>
    <t>Landau Rd 1057</t>
  </si>
  <si>
    <t>McKinley Dr 2115</t>
  </si>
  <si>
    <t>McLamb Dr. 618</t>
  </si>
  <si>
    <t>297630</t>
  </si>
  <si>
    <t>Milford Rd. 6424</t>
  </si>
  <si>
    <t>Mintz Ave. 1537</t>
  </si>
  <si>
    <t>277070</t>
  </si>
  <si>
    <t>Mount Rainer Dr 1613</t>
  </si>
  <si>
    <t>270845</t>
  </si>
  <si>
    <t>Opal Court 821</t>
  </si>
  <si>
    <t>280735</t>
  </si>
  <si>
    <t>Ramsey St.3447</t>
  </si>
  <si>
    <t>272323</t>
  </si>
  <si>
    <t>St. Andrews Court 3597</t>
  </si>
  <si>
    <t>225320</t>
  </si>
  <si>
    <t>Stubbs St 3130</t>
  </si>
  <si>
    <t>Vestal Avenue 2543</t>
  </si>
  <si>
    <t>264993</t>
  </si>
  <si>
    <t>W. Cochran Ave 631</t>
  </si>
  <si>
    <t>254238</t>
  </si>
  <si>
    <t>Warmsprings Dr. 507</t>
  </si>
  <si>
    <t>298765</t>
  </si>
  <si>
    <t>Weatherford Rd 5717</t>
  </si>
  <si>
    <t>230357</t>
  </si>
  <si>
    <t>Westwater Way 340</t>
  </si>
  <si>
    <t>Whitehall Dr 6306</t>
  </si>
  <si>
    <t>253053</t>
  </si>
  <si>
    <t>Abilene Rd. 802</t>
  </si>
  <si>
    <t>Avalon Dr 7317</t>
  </si>
  <si>
    <t>244498</t>
  </si>
  <si>
    <t>Barber Ave. 1604</t>
  </si>
  <si>
    <t>294606</t>
  </si>
  <si>
    <t>Barber Ave. 1624</t>
  </si>
  <si>
    <t>Bedrock Dr 866</t>
  </si>
  <si>
    <t>233398</t>
  </si>
  <si>
    <t>Boros Dr 1644</t>
  </si>
  <si>
    <t>209610</t>
  </si>
  <si>
    <t>Boros Dr. 1724</t>
  </si>
  <si>
    <t>299819</t>
  </si>
  <si>
    <t>Bragg Blvd 3506</t>
  </si>
  <si>
    <t>249883</t>
  </si>
  <si>
    <t>Bridgeman Dr 7517</t>
  </si>
  <si>
    <t>224949</t>
  </si>
  <si>
    <t>Bridger St 1720</t>
  </si>
  <si>
    <t>Bromley Dr 1208</t>
  </si>
  <si>
    <t>198880</t>
  </si>
  <si>
    <t>COVENWOOD DR 5258</t>
  </si>
  <si>
    <t>248828</t>
  </si>
  <si>
    <t>Drayton Rd. 3617</t>
  </si>
  <si>
    <t>298762</t>
  </si>
  <si>
    <t>Forest Hills Drive 2002</t>
  </si>
  <si>
    <t>Frankfort Circle 2700</t>
  </si>
  <si>
    <t>254270</t>
  </si>
  <si>
    <t>Glen Canyon Dr 504</t>
  </si>
  <si>
    <t>280956</t>
  </si>
  <si>
    <t>Glen Canyon Dr 520</t>
  </si>
  <si>
    <t>286884</t>
  </si>
  <si>
    <t>Glen Reilly Dr 936</t>
  </si>
  <si>
    <t>243985</t>
  </si>
  <si>
    <t>Grist Mill Rd. 6515</t>
  </si>
  <si>
    <t>298785</t>
  </si>
  <si>
    <t xml:space="preserve">Helen St. 717 </t>
  </si>
  <si>
    <t>274157</t>
  </si>
  <si>
    <t>Horseshoe Rd 254</t>
  </si>
  <si>
    <t>197876</t>
  </si>
  <si>
    <t>Horseshoe Rd 501</t>
  </si>
  <si>
    <t>250957</t>
  </si>
  <si>
    <t>Lake Valley Dr 5121</t>
  </si>
  <si>
    <t>LaSalle Ave. 1819</t>
  </si>
  <si>
    <t>237905</t>
  </si>
  <si>
    <t>Lucerne St.  1122</t>
  </si>
  <si>
    <t>297559</t>
  </si>
  <si>
    <t>Morganton Rd 6326</t>
  </si>
  <si>
    <t>249669</t>
  </si>
  <si>
    <t>OAKWOOD ST 1101</t>
  </si>
  <si>
    <t>232424</t>
  </si>
  <si>
    <t>Paxton Dr 7401</t>
  </si>
  <si>
    <t>257024</t>
  </si>
  <si>
    <t>Paxton Dr 7505</t>
  </si>
  <si>
    <t>228323</t>
  </si>
  <si>
    <t>Pickington Cir 523</t>
  </si>
  <si>
    <t>246030</t>
  </si>
  <si>
    <t>Quimby Ct 508</t>
  </si>
  <si>
    <t>291728</t>
  </si>
  <si>
    <t>Quimby Ct. 507</t>
  </si>
  <si>
    <t>273608</t>
  </si>
  <si>
    <t>Rancho Dr 904</t>
  </si>
  <si>
    <t>269730</t>
  </si>
  <si>
    <t>Rancho Dr 915</t>
  </si>
  <si>
    <t>269732</t>
  </si>
  <si>
    <t>RIDGECREST AVE 3628</t>
  </si>
  <si>
    <t>224934</t>
  </si>
  <si>
    <t>Roundtree Dr 300</t>
  </si>
  <si>
    <t>235836</t>
  </si>
  <si>
    <t>Sarazen Dr 710</t>
  </si>
  <si>
    <t>Scottywood Dr 3519</t>
  </si>
  <si>
    <t>Shannon Dr 849</t>
  </si>
  <si>
    <t>257592</t>
  </si>
  <si>
    <t>Varrene Dr 3216</t>
  </si>
  <si>
    <t>Varrene St 3224</t>
  </si>
  <si>
    <t>234461</t>
  </si>
  <si>
    <t>Waterford Dr 5019</t>
  </si>
  <si>
    <t>243191</t>
  </si>
  <si>
    <t>Woodberry Ln 1506</t>
  </si>
  <si>
    <t>227007</t>
  </si>
  <si>
    <t>Woodberry Ln 1512</t>
  </si>
  <si>
    <t>Amigo Dr. 2407</t>
  </si>
  <si>
    <t>253912</t>
  </si>
  <si>
    <t>Banbury Ct 1637</t>
  </si>
  <si>
    <t xml:space="preserve">BOONE TRL 3435 &amp; 3501 </t>
  </si>
  <si>
    <t>247187</t>
  </si>
  <si>
    <t>Brigadoone Ln &amp; Winding Creek Rd</t>
  </si>
  <si>
    <t>201426</t>
  </si>
  <si>
    <t>BRISBANE CT 616</t>
  </si>
  <si>
    <t>232934</t>
  </si>
  <si>
    <t>Brisbane Ct. 620</t>
  </si>
  <si>
    <t>257772</t>
  </si>
  <si>
    <t>Charleston Place 509</t>
  </si>
  <si>
    <t>296985</t>
  </si>
  <si>
    <t>Colgate Dr 2729</t>
  </si>
  <si>
    <t>Colgate Dr. 2737</t>
  </si>
  <si>
    <t>272006</t>
  </si>
  <si>
    <t>Delaware Dr. 2954</t>
  </si>
  <si>
    <t>Delaware Drive 2281</t>
  </si>
  <si>
    <t>183606</t>
  </si>
  <si>
    <t>Devane St. 307</t>
  </si>
  <si>
    <t>297924</t>
  </si>
  <si>
    <t>Duval Dr 886</t>
  </si>
  <si>
    <t>291757</t>
  </si>
  <si>
    <t>Duval Drive 848</t>
  </si>
  <si>
    <t>Edgeway Loop 313</t>
  </si>
  <si>
    <t>273626</t>
  </si>
  <si>
    <t>Eldorado Rd 2815</t>
  </si>
  <si>
    <t>Finnegan St 1907</t>
  </si>
  <si>
    <t>290375</t>
  </si>
  <si>
    <t>Finnegan Street 1924</t>
  </si>
  <si>
    <t>91106</t>
  </si>
  <si>
    <t>Grey Fox Lane 212</t>
  </si>
  <si>
    <t>254355</t>
  </si>
  <si>
    <t>Japonica Rd. 4804</t>
  </si>
  <si>
    <t>272452</t>
  </si>
  <si>
    <t>Jefferson Dr 334</t>
  </si>
  <si>
    <t>225087</t>
  </si>
  <si>
    <t>Juniper Dr. 817</t>
  </si>
  <si>
    <t>Lainey Ln 3431 (Private)</t>
  </si>
  <si>
    <t>240777</t>
  </si>
  <si>
    <t>Lockwood Dr 2501</t>
  </si>
  <si>
    <t>McNeil Cir 2564</t>
  </si>
  <si>
    <t>McPhee Dr 438</t>
  </si>
  <si>
    <t>247235</t>
  </si>
  <si>
    <t>Northview Dr 537</t>
  </si>
  <si>
    <t>Odom Dr 1113</t>
  </si>
  <si>
    <t>285864</t>
  </si>
  <si>
    <t>PONDEROSA DR 5130</t>
  </si>
  <si>
    <t>234451</t>
  </si>
  <si>
    <t>Poplar Dr 1103</t>
  </si>
  <si>
    <t>251562</t>
  </si>
  <si>
    <t>Purdue Dr 1600</t>
  </si>
  <si>
    <t>Redwood Dr 5305</t>
  </si>
  <si>
    <t>171200</t>
  </si>
  <si>
    <t>Rodie Ave 900</t>
  </si>
  <si>
    <t>265886</t>
  </si>
  <si>
    <t>Rolling Hill 2419</t>
  </si>
  <si>
    <t>273858</t>
  </si>
  <si>
    <t>Rolling Hill Rd 2359</t>
  </si>
  <si>
    <t>Rush Rd 602</t>
  </si>
  <si>
    <t>190910</t>
  </si>
  <si>
    <t>Sandhill Dr. 3254</t>
  </si>
  <si>
    <t>298777</t>
  </si>
  <si>
    <t>SANDRA DR 1630</t>
  </si>
  <si>
    <t>230305</t>
  </si>
  <si>
    <t>Skyview Drive 2244</t>
  </si>
  <si>
    <t>190939</t>
  </si>
  <si>
    <t>Stedman St. 202</t>
  </si>
  <si>
    <t>290354</t>
  </si>
  <si>
    <t>Swiftcreek Dr 2904</t>
  </si>
  <si>
    <t>261553</t>
  </si>
  <si>
    <t>Swiftcreek Dr 2910</t>
  </si>
  <si>
    <t>262107</t>
  </si>
  <si>
    <t>Sylvan Rd. 304</t>
  </si>
  <si>
    <t>298781</t>
  </si>
  <si>
    <t>Twin Oak Dr 1605</t>
  </si>
  <si>
    <t>253201</t>
  </si>
  <si>
    <t>Walnut Dr 5307</t>
  </si>
  <si>
    <t>197232</t>
  </si>
  <si>
    <t>Westwood Dr 252</t>
  </si>
  <si>
    <t>230007</t>
  </si>
  <si>
    <t>Winding Creek Rd. Unit H 591</t>
  </si>
  <si>
    <t>269734</t>
  </si>
  <si>
    <t>Abbeydale Lane 1912</t>
  </si>
  <si>
    <t>Abbeydale Lane 1940</t>
  </si>
  <si>
    <t>Amour Dr 3360</t>
  </si>
  <si>
    <t>251607</t>
  </si>
  <si>
    <t>Ashton Rd. 5006</t>
  </si>
  <si>
    <t>Bear Creek Circle 5728</t>
  </si>
  <si>
    <t>281584</t>
  </si>
  <si>
    <t>Bear Creek Circle 5774</t>
  </si>
  <si>
    <t>281588</t>
  </si>
  <si>
    <t>Berriedale Dr 1702</t>
  </si>
  <si>
    <t>211666</t>
  </si>
  <si>
    <t>Buckcreek Ct 1705</t>
  </si>
  <si>
    <t>287039</t>
  </si>
  <si>
    <t xml:space="preserve">Charbonneau 5721 - 5724 </t>
  </si>
  <si>
    <t>244314</t>
  </si>
  <si>
    <t>Culpepper Lane 1989</t>
  </si>
  <si>
    <t>254409</t>
  </si>
  <si>
    <t>Dockvale Dr 2273</t>
  </si>
  <si>
    <t>253893</t>
  </si>
  <si>
    <t>Eaglecrest Ln 3001</t>
  </si>
  <si>
    <t>Eaglecrest Ln. 2940</t>
  </si>
  <si>
    <t>291535</t>
  </si>
  <si>
    <t>Grayton Pl 451</t>
  </si>
  <si>
    <t>231749</t>
  </si>
  <si>
    <t>231753</t>
  </si>
  <si>
    <t>Hackney Loop 2204</t>
  </si>
  <si>
    <t>261053</t>
  </si>
  <si>
    <t>Hornbeam Rd. 5270</t>
  </si>
  <si>
    <t>Inverness Dr. 1781</t>
  </si>
  <si>
    <t>Lakehaven Dr 6199</t>
  </si>
  <si>
    <t>241909</t>
  </si>
  <si>
    <t>Lakeridge Dr. 2076</t>
  </si>
  <si>
    <t>Lakeway Dr 6128</t>
  </si>
  <si>
    <t>218998</t>
  </si>
  <si>
    <t>Lakeway Dr 6144</t>
  </si>
  <si>
    <t>232987</t>
  </si>
  <si>
    <t>Lakeway Dr. 6136</t>
  </si>
  <si>
    <t>Memory St. 2236</t>
  </si>
  <si>
    <t>N. Reilly Rd. 309</t>
  </si>
  <si>
    <t>Oakview Dr &amp; Coleridge Dr</t>
  </si>
  <si>
    <t>250072</t>
  </si>
  <si>
    <t>Pepperbush Dr 5656</t>
  </si>
  <si>
    <t>Prioress Dr. 2912</t>
  </si>
  <si>
    <t>296964</t>
  </si>
  <si>
    <t>Rivermeade Dr 2266</t>
  </si>
  <si>
    <t>Rivermeade Dr 2288</t>
  </si>
  <si>
    <t>207344</t>
  </si>
  <si>
    <t>Scenic View Drive 7221</t>
  </si>
  <si>
    <t>223073</t>
  </si>
  <si>
    <t>Shagbark Rd 5214</t>
  </si>
  <si>
    <t>222425</t>
  </si>
  <si>
    <t>Westfork Dr 2027</t>
  </si>
  <si>
    <t>Windlock Dr 1963</t>
  </si>
  <si>
    <t>296971</t>
  </si>
  <si>
    <t>Aftonshire Dr 5701</t>
  </si>
  <si>
    <t>270522</t>
  </si>
  <si>
    <t xml:space="preserve">Aftonshire Dr 5798-5768 </t>
  </si>
  <si>
    <t>231742</t>
  </si>
  <si>
    <t>Aftonshire Dr. 5731</t>
  </si>
  <si>
    <t>291552</t>
  </si>
  <si>
    <t>Aftonshire rd 5799</t>
  </si>
  <si>
    <t>200388</t>
  </si>
  <si>
    <t>Arailia Dr. 1278</t>
  </si>
  <si>
    <t>289212</t>
  </si>
  <si>
    <t>Bashford Ct 5702 (Blairwood &amp; Carnsmore)</t>
  </si>
  <si>
    <t>Burgenfield Dr 6701</t>
  </si>
  <si>
    <t>276240</t>
  </si>
  <si>
    <t>Carloway Dr &amp; Strickland Bridge Rd</t>
  </si>
  <si>
    <t>219322</t>
  </si>
  <si>
    <t>Carolee Ct. 1312</t>
  </si>
  <si>
    <t>Cedar Chest Ct 6721</t>
  </si>
  <si>
    <t>240148</t>
  </si>
  <si>
    <t>Cedar Chest Ct 6725</t>
  </si>
  <si>
    <t>241177</t>
  </si>
  <si>
    <t>CEDAR CHEST CT 6742</t>
  </si>
  <si>
    <t>219671</t>
  </si>
  <si>
    <t>Cedar Glen Dr 904</t>
  </si>
  <si>
    <t>290514</t>
  </si>
  <si>
    <t>Chestnut Wood Dr 1117</t>
  </si>
  <si>
    <t>240460</t>
  </si>
  <si>
    <t>Clifford Ave 502</t>
  </si>
  <si>
    <t>Curry Ford Dr 1174-1178</t>
  </si>
  <si>
    <t>Donny Brook Ct 1116</t>
  </si>
  <si>
    <t>247945</t>
  </si>
  <si>
    <t>Donny Brook Ct 1120</t>
  </si>
  <si>
    <t>282226</t>
  </si>
  <si>
    <t>Fanning Circle 6325</t>
  </si>
  <si>
    <t>295780</t>
  </si>
  <si>
    <t>Granada Drive 1408</t>
  </si>
  <si>
    <t>182022</t>
  </si>
  <si>
    <t>Jamaica Ct 6538</t>
  </si>
  <si>
    <t>Jamaica Ct 6542</t>
  </si>
  <si>
    <t>222261</t>
  </si>
  <si>
    <t>Kilmory Dr 6214</t>
  </si>
  <si>
    <t>Kingsgate Drive 6873</t>
  </si>
  <si>
    <t>238711</t>
  </si>
  <si>
    <t>LESLIE DR 1025 - 1029</t>
  </si>
  <si>
    <t>244505</t>
  </si>
  <si>
    <t xml:space="preserve">Little Dr 2815 &amp; 2825 - 2835 </t>
  </si>
  <si>
    <t>Louise St 5955</t>
  </si>
  <si>
    <t>Mariaih Court 704</t>
  </si>
  <si>
    <t>Mayo Ct 7008</t>
  </si>
  <si>
    <t>298519</t>
  </si>
  <si>
    <t>McDougal Dr. 5838</t>
  </si>
  <si>
    <t>289445</t>
  </si>
  <si>
    <t>Oak Meadow Court 9300 - 9304</t>
  </si>
  <si>
    <t>229473</t>
  </si>
  <si>
    <t>Portsmouth Dr 6535</t>
  </si>
  <si>
    <t>218541</t>
  </si>
  <si>
    <t>Portsmouth Dr 6541</t>
  </si>
  <si>
    <t>249552</t>
  </si>
  <si>
    <t>PORTSMOUTH DR 6549</t>
  </si>
  <si>
    <t>217419</t>
  </si>
  <si>
    <t>Quail Meadow Dr 1090</t>
  </si>
  <si>
    <t>227211</t>
  </si>
  <si>
    <t>Raven Pl 516</t>
  </si>
  <si>
    <t>270617</t>
  </si>
  <si>
    <t>Raven Place 607</t>
  </si>
  <si>
    <t>270487</t>
  </si>
  <si>
    <t>Regis Ct. 6108</t>
  </si>
  <si>
    <t>297656</t>
  </si>
  <si>
    <t>S. Reilly Rd 101</t>
  </si>
  <si>
    <t>S. Reilly Rd 902 &amp; Wayland Dr</t>
  </si>
  <si>
    <t>S. Reilly Rd. 1101</t>
  </si>
  <si>
    <t>Sanchez Dr 963</t>
  </si>
  <si>
    <t>199014</t>
  </si>
  <si>
    <t>Sanchez Drive 962</t>
  </si>
  <si>
    <t>222339</t>
  </si>
  <si>
    <t>Schaffer Place 6502</t>
  </si>
  <si>
    <t>271833</t>
  </si>
  <si>
    <t>St. Louis St. 6522</t>
  </si>
  <si>
    <t>250018</t>
  </si>
  <si>
    <t>Bangor Ct 609</t>
  </si>
  <si>
    <t>212318</t>
  </si>
  <si>
    <t>Beaver Run 7364/7360</t>
  </si>
  <si>
    <t>203692</t>
  </si>
  <si>
    <t>Beaver Run Dr 7284</t>
  </si>
  <si>
    <t>238127</t>
  </si>
  <si>
    <t>Bianca Ct 6805</t>
  </si>
  <si>
    <t>Blythewood Ln 5654</t>
  </si>
  <si>
    <t>Bostick Dr 6998</t>
  </si>
  <si>
    <t>234089</t>
  </si>
  <si>
    <t>Brookridge Dr. 913</t>
  </si>
  <si>
    <t>Brookshire St. 6420</t>
  </si>
  <si>
    <t>294410</t>
  </si>
  <si>
    <t>Buttermere Dr 6794</t>
  </si>
  <si>
    <t>269736</t>
  </si>
  <si>
    <t>Buttermere Dr. 6791</t>
  </si>
  <si>
    <t>Buttermere Dr. 6827-6831</t>
  </si>
  <si>
    <t>Carrollburg Dr 7559 &amp; 7561</t>
  </si>
  <si>
    <t>222918</t>
  </si>
  <si>
    <t>Charring Cross Ln 7728</t>
  </si>
  <si>
    <t>212033</t>
  </si>
  <si>
    <t>Christina St 1008</t>
  </si>
  <si>
    <t>Cliffdale West (Not done by Gradient, it’s the whole S/D)</t>
  </si>
  <si>
    <t>231760</t>
  </si>
  <si>
    <t>Daharan Drive 682</t>
  </si>
  <si>
    <t>Des Planes Ave 4004</t>
  </si>
  <si>
    <t>FLINTWOOD RD 983</t>
  </si>
  <si>
    <t>215499</t>
  </si>
  <si>
    <t>Hamburg Dr 7615</t>
  </si>
  <si>
    <t>Maracay Ct 7013</t>
  </si>
  <si>
    <t>296953</t>
  </si>
  <si>
    <t>Mazarron Dr 7167</t>
  </si>
  <si>
    <t>229442</t>
  </si>
  <si>
    <t>Our St 1125</t>
  </si>
  <si>
    <t>252990</t>
  </si>
  <si>
    <t>Pacific Ave 6620</t>
  </si>
  <si>
    <t>Pantego Dr 7062</t>
  </si>
  <si>
    <t>224597</t>
  </si>
  <si>
    <t>Pin Oak Lane 6890</t>
  </si>
  <si>
    <t>296969</t>
  </si>
  <si>
    <t>Pridemore Ct 901</t>
  </si>
  <si>
    <t>229736</t>
  </si>
  <si>
    <t>S Reilly Rd 584 (DOT)</t>
  </si>
  <si>
    <t>240887</t>
  </si>
  <si>
    <t>Seaford Dr 6735</t>
  </si>
  <si>
    <t>Seaford Dr 6771</t>
  </si>
  <si>
    <t>234444</t>
  </si>
  <si>
    <t>Stackhouse Dr 1516</t>
  </si>
  <si>
    <t>231782</t>
  </si>
  <si>
    <t>Sykes Pond Rd. 1699</t>
  </si>
  <si>
    <t>Tibs Run Drive 8719</t>
  </si>
  <si>
    <t>216891</t>
  </si>
  <si>
    <t>Bahama Loop 338</t>
  </si>
  <si>
    <t>277253</t>
  </si>
  <si>
    <t>Bayberry Court 417</t>
  </si>
  <si>
    <t>Belford Rd. 4728</t>
  </si>
  <si>
    <t>252993</t>
  </si>
  <si>
    <t>Briton Circle 4452</t>
  </si>
  <si>
    <t>297554</t>
  </si>
  <si>
    <t>Briton Circle 4468</t>
  </si>
  <si>
    <t>240452</t>
  </si>
  <si>
    <t>Cheshire Ct 6010</t>
  </si>
  <si>
    <t>236629</t>
  </si>
  <si>
    <t>Chinas Ct. 5966</t>
  </si>
  <si>
    <t>299829</t>
  </si>
  <si>
    <t>Dartmund Pl 5709</t>
  </si>
  <si>
    <t>DUNDEE RD 124</t>
  </si>
  <si>
    <t>235922</t>
  </si>
  <si>
    <t>Edgeway Loop 310</t>
  </si>
  <si>
    <t>257584</t>
  </si>
  <si>
    <t>ELVIRA ST 2022</t>
  </si>
  <si>
    <t>240915</t>
  </si>
  <si>
    <t>Ferncreek Dr 4200</t>
  </si>
  <si>
    <t>Ferncreek Dr. 4212</t>
  </si>
  <si>
    <t>294668</t>
  </si>
  <si>
    <t>Fort Bragg Rd &amp; Hull Rd.</t>
  </si>
  <si>
    <t>237732</t>
  </si>
  <si>
    <t>Greycliff Dr. 6300</t>
  </si>
  <si>
    <t>294646</t>
  </si>
  <si>
    <t>Highland Apartments -- Candlewood Dr / 605 S. Reilly Rd</t>
  </si>
  <si>
    <t>191824</t>
  </si>
  <si>
    <t>JEFFREY DR 6535</t>
  </si>
  <si>
    <t>243318</t>
  </si>
  <si>
    <t>Lands End Rd. 492</t>
  </si>
  <si>
    <t>286909</t>
  </si>
  <si>
    <t>MORGANTON RD 3524</t>
  </si>
  <si>
    <t>224973</t>
  </si>
  <si>
    <t>Nix Rd. 5589</t>
  </si>
  <si>
    <t>OAKGROVE DR 424</t>
  </si>
  <si>
    <t>Old Gate Rd 222</t>
  </si>
  <si>
    <t>292325</t>
  </si>
  <si>
    <t>Picador Ct 306</t>
  </si>
  <si>
    <t>250302</t>
  </si>
  <si>
    <t>Pungo Place 505</t>
  </si>
  <si>
    <t>278774</t>
  </si>
  <si>
    <t>Ryan St 7239</t>
  </si>
  <si>
    <t xml:space="preserve">RYAN ST 7421 - 7417 </t>
  </si>
  <si>
    <t>250755</t>
  </si>
  <si>
    <t>S. McPherson Church Rd 217</t>
  </si>
  <si>
    <t>254271</t>
  </si>
  <si>
    <t>S. Reilly Rd. 691</t>
  </si>
  <si>
    <t>253890</t>
  </si>
  <si>
    <t>Shelby Cir 7208</t>
  </si>
  <si>
    <t>201440</t>
  </si>
  <si>
    <t>Skye Dr 2847</t>
  </si>
  <si>
    <t>231125</t>
  </si>
  <si>
    <t>Stoneykirk Dr 813</t>
  </si>
  <si>
    <t>Stoneykirk Dr 869</t>
  </si>
  <si>
    <t>254579</t>
  </si>
  <si>
    <t>Summertime Rd. 311</t>
  </si>
  <si>
    <t>294619</t>
  </si>
  <si>
    <t>Timberlake Dr 206</t>
  </si>
  <si>
    <t>286888</t>
  </si>
  <si>
    <t xml:space="preserve">Waters Edge Dr 5774 -5778 </t>
  </si>
  <si>
    <t>258390</t>
  </si>
  <si>
    <t>Waters Edge Dr 5811</t>
  </si>
  <si>
    <t>216960</t>
  </si>
  <si>
    <t>Andover Rd 400 / Nag Dr 429</t>
  </si>
  <si>
    <t>Arbor Road 4711</t>
  </si>
  <si>
    <t>195819</t>
  </si>
  <si>
    <t>Arbutus Trail 5817</t>
  </si>
  <si>
    <t>213050</t>
  </si>
  <si>
    <t>Ashgrove Dr 5590</t>
  </si>
  <si>
    <t>262211</t>
  </si>
  <si>
    <t>Auburn Dr 3326</t>
  </si>
  <si>
    <t>235767</t>
  </si>
  <si>
    <t>Beechnut Ct. 3505</t>
  </si>
  <si>
    <t>Broomfield Ct. 310</t>
  </si>
  <si>
    <t>253908</t>
  </si>
  <si>
    <t>Buck Ct 5443-5447</t>
  </si>
  <si>
    <t>Dobson Dr 5692</t>
  </si>
  <si>
    <t>253906</t>
  </si>
  <si>
    <t>Dobson Dr 5701</t>
  </si>
  <si>
    <t>249555</t>
  </si>
  <si>
    <t>Dobson Dr 5721</t>
  </si>
  <si>
    <t>297646</t>
  </si>
  <si>
    <t>Dobson Dr. 5633</t>
  </si>
  <si>
    <t>268757</t>
  </si>
  <si>
    <t>Evanston St. 7167</t>
  </si>
  <si>
    <t>272461</t>
  </si>
  <si>
    <t>Fair Oaks Dr. 209-213</t>
  </si>
  <si>
    <t>GLENOLA ST 412</t>
  </si>
  <si>
    <t>224488</t>
  </si>
  <si>
    <t>Graystone Rd. 1601</t>
  </si>
  <si>
    <t>291558</t>
  </si>
  <si>
    <t>Hilliard Dr 545</t>
  </si>
  <si>
    <t>Iverleigh Circle 6063</t>
  </si>
  <si>
    <t>Joy Dr 219 (not in City)</t>
  </si>
  <si>
    <t>242865</t>
  </si>
  <si>
    <t>CITY OF FAYETTEVILLE</t>
  </si>
  <si>
    <t>COUNCIL DISTRICT</t>
  </si>
  <si>
    <t>NIC</t>
  </si>
  <si>
    <t>Total</t>
  </si>
  <si>
    <t>Council District 6</t>
  </si>
  <si>
    <t>No Further Action Required</t>
  </si>
  <si>
    <t>NFAR</t>
  </si>
  <si>
    <t>Bedrock Dr 813 / Concho Dr 6020</t>
  </si>
  <si>
    <t>233857</t>
  </si>
  <si>
    <t>Boros Dr 1705</t>
  </si>
  <si>
    <t>229936</t>
  </si>
  <si>
    <t>Brookshire St 6637</t>
  </si>
  <si>
    <t>193147</t>
  </si>
  <si>
    <t>Brookshire St 6643</t>
  </si>
  <si>
    <t>229660</t>
  </si>
  <si>
    <t>Christina St 1000</t>
  </si>
  <si>
    <t>200544</t>
  </si>
  <si>
    <t>Edgecombe Ave 1515</t>
  </si>
  <si>
    <t>220597</t>
  </si>
  <si>
    <t>Glen Canyon</t>
  </si>
  <si>
    <t>243989</t>
  </si>
  <si>
    <t>Glen Canyon Dr &amp; Foxfire Rd</t>
  </si>
  <si>
    <t>241332</t>
  </si>
  <si>
    <t>Green Meadow Rd 6443</t>
  </si>
  <si>
    <t>214480</t>
  </si>
  <si>
    <t>KINGS LYNN LOOP 6997</t>
  </si>
  <si>
    <t>247314</t>
  </si>
  <si>
    <t>Lake Trail 6124</t>
  </si>
  <si>
    <t>LAKE TRAIL DR 6194</t>
  </si>
  <si>
    <t>240177</t>
  </si>
  <si>
    <t>Lakeridge Dr. 2072</t>
  </si>
  <si>
    <t>280732</t>
  </si>
  <si>
    <t>Maplewood Ct 5467</t>
  </si>
  <si>
    <t>Monagan St 655</t>
  </si>
  <si>
    <t>Murray Hill Road 319</t>
  </si>
  <si>
    <t>267569</t>
  </si>
  <si>
    <t>Pecos Court 5335</t>
  </si>
  <si>
    <t>225513</t>
  </si>
  <si>
    <t>Pettigrew Dr 5828</t>
  </si>
  <si>
    <t>Raeford Rd 7071 - Nexus Court</t>
  </si>
  <si>
    <t>240124</t>
  </si>
  <si>
    <t>REMINGTON RD 5226</t>
  </si>
  <si>
    <t>238763</t>
  </si>
  <si>
    <t>Saltwell Place 1330</t>
  </si>
  <si>
    <t>223333</t>
  </si>
  <si>
    <t>Sanchez Dr 962</t>
  </si>
  <si>
    <t>201568</t>
  </si>
  <si>
    <t>Spruce St. 1700</t>
  </si>
  <si>
    <t>Swan Island Court 405</t>
  </si>
  <si>
    <t>212911</t>
  </si>
  <si>
    <t>Westmont Dr 603</t>
  </si>
  <si>
    <t>217356</t>
  </si>
  <si>
    <t>Wickersham Rd 7030</t>
  </si>
  <si>
    <t>191566</t>
  </si>
  <si>
    <t>Wilder Ct. 508</t>
  </si>
  <si>
    <t>299816</t>
  </si>
  <si>
    <t>Woodlake Court 5603 (5703)</t>
  </si>
  <si>
    <t>Council District 7</t>
  </si>
  <si>
    <t>Council District 8</t>
  </si>
  <si>
    <t>Council District 9</t>
  </si>
  <si>
    <t>Council District 5</t>
  </si>
  <si>
    <t>Council District 4</t>
  </si>
  <si>
    <t>Council District 3</t>
  </si>
  <si>
    <t>Council District 2</t>
  </si>
  <si>
    <t>Issue within ROW, City Property or Easement</t>
  </si>
  <si>
    <t>Aesthetic or Landscape Maintenance</t>
  </si>
  <si>
    <t>Floodplain, Wetlands or Groundwater</t>
  </si>
  <si>
    <t>No Issue Found or Issue Resolved</t>
  </si>
  <si>
    <t>Private Property Matter</t>
  </si>
  <si>
    <t>Other</t>
  </si>
  <si>
    <t>Total Ineligible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</si>
</sst>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C000"/>
      </right>
      <top style="thin">
        <color indexed="64"/>
      </top>
      <bottom/>
      <diagonal/>
    </border>
    <border>
      <left style="medium">
        <color rgb="FFFFC000"/>
      </left>
      <right style="thin">
        <color indexed="64"/>
      </right>
      <top style="thin">
        <color indexed="64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C000"/>
      </left>
      <right/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medium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C000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5" xfId="0" applyFont="1" applyFill="1" applyBorder="1" applyAlignment="1">
      <alignment horizontal="center" vertical="center" readingOrder="1"/>
    </xf>
    <xf numFmtId="0" fontId="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readingOrder="1"/>
    </xf>
    <xf numFmtId="0" fontId="0" fillId="0" borderId="5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 readingOrder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 textRotation="90" wrapText="1"/>
    </xf>
    <xf numFmtId="0" fontId="1" fillId="3" borderId="23" xfId="0" applyFont="1" applyFill="1" applyBorder="1" applyAlignment="1">
      <alignment horizontal="center" vertical="center" textRotation="90" wrapText="1"/>
    </xf>
    <xf numFmtId="0" fontId="1" fillId="4" borderId="23" xfId="0" applyFont="1" applyFill="1" applyBorder="1" applyAlignment="1">
      <alignment horizontal="center" vertical="center" textRotation="90" wrapText="1"/>
    </xf>
    <xf numFmtId="0" fontId="1" fillId="5" borderId="23" xfId="0" applyFont="1" applyFill="1" applyBorder="1" applyAlignment="1">
      <alignment horizontal="center" vertical="center" textRotation="90" wrapText="1"/>
    </xf>
    <xf numFmtId="0" fontId="1" fillId="2" borderId="23" xfId="0" applyFont="1" applyFill="1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90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 readingOrder="1"/>
    </xf>
    <xf numFmtId="0" fontId="0" fillId="0" borderId="15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Fill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9" borderId="15" xfId="0" applyFont="1" applyFill="1" applyBorder="1" applyAlignment="1">
      <alignment horizontal="center"/>
    </xf>
    <xf numFmtId="0" fontId="0" fillId="9" borderId="15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 textRotation="90" wrapText="1"/>
    </xf>
    <xf numFmtId="0" fontId="0" fillId="9" borderId="36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1" fillId="6" borderId="38" xfId="0" applyFont="1" applyFill="1" applyBorder="1" applyAlignment="1">
      <alignment horizontal="center" vertical="center" textRotation="90" wrapText="1"/>
    </xf>
    <xf numFmtId="0" fontId="1" fillId="9" borderId="24" xfId="0" applyFont="1" applyFill="1" applyBorder="1" applyAlignment="1">
      <alignment horizontal="center" vertical="center" textRotation="90" wrapText="1"/>
    </xf>
    <xf numFmtId="0" fontId="1" fillId="0" borderId="0" xfId="0" applyFont="1" applyBorder="1"/>
    <xf numFmtId="9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0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Ineligible</a:t>
            </a:r>
            <a:r>
              <a:rPr lang="en-US" baseline="0"/>
              <a:t> DAP Applications by Reason</a:t>
            </a:r>
            <a:endParaRPr lang="en-US"/>
          </a:p>
        </c:rich>
      </c:tx>
      <c:layout>
        <c:manualLayout>
          <c:xMode val="edge"/>
          <c:yMode val="edge"/>
          <c:x val="0.28430555756372816"/>
          <c:y val="3.6186047663747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215263917924297E-2"/>
          <c:y val="0.14459988772598459"/>
          <c:w val="0.91656749063789922"/>
          <c:h val="0.55122681972186116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603-4266-A6FA-9E7889B156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603-4266-A6FA-9E7889B1561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603-4266-A6FA-9E7889B1561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603-4266-A6FA-9E7889B15615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603-4266-A6FA-9E7889B15615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603-4266-A6FA-9E7889B1561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3603-4266-A6FA-9E7889B15615}"/>
              </c:ext>
            </c:extLst>
          </c:dPt>
          <c:dLbls>
            <c:dLbl>
              <c:idx val="6"/>
              <c:spPr>
                <a:gradFill rotWithShape="1">
                  <a:gsLst>
                    <a:gs pos="0">
                      <a:schemeClr val="accent6">
                        <a:lumMod val="40000"/>
                        <a:lumOff val="60000"/>
                      </a:schemeClr>
                    </a:gs>
                    <a:gs pos="50000">
                      <a:schemeClr val="accent6">
                        <a:lumMod val="105000"/>
                        <a:satMod val="103000"/>
                        <a:tint val="73000"/>
                      </a:schemeClr>
                    </a:gs>
                    <a:gs pos="100000">
                      <a:schemeClr val="accent6">
                        <a:lumMod val="105000"/>
                        <a:satMod val="109000"/>
                        <a:tint val="81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accent6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603-4266-A6FA-9E7889B156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CITY_ALL!$D$4:$J$4</c:f>
              <c:strCache>
                <c:ptCount val="7"/>
                <c:pt idx="0">
                  <c:v>Aesthetic or Landscape Maintenance</c:v>
                </c:pt>
                <c:pt idx="1">
                  <c:v>Floodplain, Wetlands or Groundwater</c:v>
                </c:pt>
                <c:pt idx="2">
                  <c:v>Issue within ROW, City Property or Easement</c:v>
                </c:pt>
                <c:pt idx="3">
                  <c:v>No Issue Found or 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CITY_ALL!$D$428:$J$428</c:f>
              <c:numCache>
                <c:formatCode>General</c:formatCode>
                <c:ptCount val="7"/>
                <c:pt idx="0">
                  <c:v>141</c:v>
                </c:pt>
                <c:pt idx="1">
                  <c:v>42</c:v>
                </c:pt>
                <c:pt idx="2">
                  <c:v>33</c:v>
                </c:pt>
                <c:pt idx="3">
                  <c:v>37</c:v>
                </c:pt>
                <c:pt idx="4">
                  <c:v>107</c:v>
                </c:pt>
                <c:pt idx="5">
                  <c:v>35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603-4266-A6FA-9E7889B15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87814320"/>
        <c:axId val="-287813776"/>
        <c:axId val="0"/>
      </c:bar3DChart>
      <c:catAx>
        <c:axId val="-28781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87813776"/>
        <c:crosses val="autoZero"/>
        <c:auto val="1"/>
        <c:lblAlgn val="ctr"/>
        <c:lblOffset val="100"/>
        <c:noMultiLvlLbl val="0"/>
      </c:catAx>
      <c:valAx>
        <c:axId val="-28781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8781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Council District</a:t>
            </a:r>
            <a:r>
              <a:rPr lang="en-US" baseline="0"/>
              <a:t> 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D2-4866-B1D5-62C6358FBC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D2-4866-B1D5-62C6358FBC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D2-4866-B1D5-62C6358FBC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D2-4866-B1D5-62C6358FBC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D2-4866-B1D5-62C6358FBC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D2-4866-B1D5-62C6358FBC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D2-4866-B1D5-62C6358FBC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'CD8'!$C$4:$I$4</c:f>
              <c:strCache>
                <c:ptCount val="7"/>
                <c:pt idx="0">
                  <c:v>Aesthetic/Landscape Maintenance</c:v>
                </c:pt>
                <c:pt idx="1">
                  <c:v>Floodplain/Wetlands/Groundwater</c:v>
                </c:pt>
                <c:pt idx="2">
                  <c:v>Issue within ROW/City property/esmt</c:v>
                </c:pt>
                <c:pt idx="3">
                  <c:v>No issue found/issue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'CD8'!$C$43:$I$43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D2-4866-B1D5-62C6358FB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Council District 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8E-44C6-8CFC-10E7385DEE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8E-44C6-8CFC-10E7385DEE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8E-44C6-8CFC-10E7385DEE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8E-44C6-8CFC-10E7385DEE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8E-44C6-8CFC-10E7385DEE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8E-44C6-8CFC-10E7385DEE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8E-44C6-8CFC-10E7385DEE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'CD9'!$C$4:$I$4</c:f>
              <c:strCache>
                <c:ptCount val="7"/>
                <c:pt idx="0">
                  <c:v>Aesthetic/Landscape Maintenance</c:v>
                </c:pt>
                <c:pt idx="1">
                  <c:v>Floodplain/Wetlands/Groundwater</c:v>
                </c:pt>
                <c:pt idx="2">
                  <c:v>Issue within ROW/City property/esmt</c:v>
                </c:pt>
                <c:pt idx="3">
                  <c:v>No issue found/issue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'CD9'!$C$43:$I$43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15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8E-44C6-8CFC-10E7385DE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Ineligible DAP by Council District by Reason</a:t>
            </a:r>
          </a:p>
        </c:rich>
      </c:tx>
      <c:layout>
        <c:manualLayout>
          <c:xMode val="edge"/>
          <c:yMode val="edge"/>
          <c:x val="0.40389242365693168"/>
          <c:y val="1.8736986274247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CITY_ALL!$N$4</c:f>
              <c:strCache>
                <c:ptCount val="1"/>
                <c:pt idx="0">
                  <c:v>Aesthetic or Landscape Maintenance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CITY_ALL!$L$5:$L$13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CITY_ALL!$N$5:$N$13</c:f>
              <c:numCache>
                <c:formatCode>General</c:formatCode>
                <c:ptCount val="9"/>
                <c:pt idx="0">
                  <c:v>9</c:v>
                </c:pt>
                <c:pt idx="1">
                  <c:v>33</c:v>
                </c:pt>
                <c:pt idx="2">
                  <c:v>13</c:v>
                </c:pt>
                <c:pt idx="3">
                  <c:v>13</c:v>
                </c:pt>
                <c:pt idx="4">
                  <c:v>17</c:v>
                </c:pt>
                <c:pt idx="5">
                  <c:v>16</c:v>
                </c:pt>
                <c:pt idx="6">
                  <c:v>21</c:v>
                </c:pt>
                <c:pt idx="7">
                  <c:v>11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8-4079-8722-EB1FC134393D}"/>
            </c:ext>
          </c:extLst>
        </c:ser>
        <c:ser>
          <c:idx val="1"/>
          <c:order val="1"/>
          <c:tx>
            <c:strRef>
              <c:f>CITY_ALL!$O$4</c:f>
              <c:strCache>
                <c:ptCount val="1"/>
                <c:pt idx="0">
                  <c:v>Floodplain, Wetlands or Groundwater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CITY_ALL!$L$5:$L$13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CITY_ALL!$O$5:$O$13</c:f>
              <c:numCache>
                <c:formatCode>General</c:formatCode>
                <c:ptCount val="9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8-4079-8722-EB1FC134393D}"/>
            </c:ext>
          </c:extLst>
        </c:ser>
        <c:ser>
          <c:idx val="2"/>
          <c:order val="2"/>
          <c:tx>
            <c:strRef>
              <c:f>CITY_ALL!$P$4</c:f>
              <c:strCache>
                <c:ptCount val="1"/>
                <c:pt idx="0">
                  <c:v>Issue within ROW, City Property or Easement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CITY_ALL!$L$5:$L$13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CITY_ALL!$P$5:$P$13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18-4079-8722-EB1FC134393D}"/>
            </c:ext>
          </c:extLst>
        </c:ser>
        <c:ser>
          <c:idx val="3"/>
          <c:order val="3"/>
          <c:tx>
            <c:strRef>
              <c:f>CITY_ALL!$Q$4</c:f>
              <c:strCache>
                <c:ptCount val="1"/>
                <c:pt idx="0">
                  <c:v>No Issue Found or Issue Resolved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CITY_ALL!$L$5:$L$13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CITY_ALL!$Q$5:$Q$13</c:f>
              <c:numCache>
                <c:formatCode>General</c:formatCode>
                <c:ptCount val="9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18-4079-8722-EB1FC134393D}"/>
            </c:ext>
          </c:extLst>
        </c:ser>
        <c:ser>
          <c:idx val="4"/>
          <c:order val="4"/>
          <c:tx>
            <c:strRef>
              <c:f>CITY_ALL!$R$4</c:f>
              <c:strCache>
                <c:ptCount val="1"/>
                <c:pt idx="0">
                  <c:v>Private Property Matter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CITY_ALL!$L$5:$L$13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CITY_ALL!$R$5:$R$13</c:f>
              <c:numCache>
                <c:formatCode>General</c:formatCode>
                <c:ptCount val="9"/>
                <c:pt idx="0">
                  <c:v>8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13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18-4079-8722-EB1FC134393D}"/>
            </c:ext>
          </c:extLst>
        </c:ser>
        <c:ser>
          <c:idx val="5"/>
          <c:order val="5"/>
          <c:tx>
            <c:strRef>
              <c:f>CITY_ALL!$S$4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CITY_ALL!$L$5:$L$13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CITY_ALL!$S$5:$S$13</c:f>
              <c:numCache>
                <c:formatCode>General</c:formatCode>
                <c:ptCount val="9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18-4079-8722-EB1FC134393D}"/>
            </c:ext>
          </c:extLst>
        </c:ser>
        <c:ser>
          <c:idx val="6"/>
          <c:order val="6"/>
          <c:tx>
            <c:strRef>
              <c:f>CITY_ALL!$T$4</c:f>
              <c:strCache>
                <c:ptCount val="1"/>
                <c:pt idx="0">
                  <c:v>No Further Action Required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CITY_ALL!$L$5:$L$13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CITY_ALL!$T$5:$T$13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18-4079-8722-EB1FC1343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87812688"/>
        <c:axId val="-154849136"/>
      </c:barChart>
      <c:catAx>
        <c:axId val="-28781268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849136"/>
        <c:crosses val="autoZero"/>
        <c:auto val="1"/>
        <c:lblAlgn val="ctr"/>
        <c:lblOffset val="100"/>
        <c:noMultiLvlLbl val="0"/>
      </c:catAx>
      <c:valAx>
        <c:axId val="-15484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878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Council District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C5-4E1E-AD0D-6DFEE4FD02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C5-4E1E-AD0D-6DFEE4FD02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C5-4E1E-AD0D-6DFEE4FD02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2C5-4E1E-AD0D-6DFEE4FD02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2C5-4E1E-AD0D-6DFEE4FD02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2C5-4E1E-AD0D-6DFEE4FD024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2C5-4E1E-AD0D-6DFEE4FD02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'CD1'!$C$4:$I$4</c:f>
              <c:strCache>
                <c:ptCount val="7"/>
                <c:pt idx="0">
                  <c:v>Aesthetic/Landscape Maintenance</c:v>
                </c:pt>
                <c:pt idx="1">
                  <c:v>Floodplain/Wetlands/Groundwater</c:v>
                </c:pt>
                <c:pt idx="2">
                  <c:v>Issue within ROW/City property/esmt</c:v>
                </c:pt>
                <c:pt idx="3">
                  <c:v>No issue found/issue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'CD1'!$C$41:$I$41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C5-4E1E-AD0D-6DFEE4FD0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Council District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AF-4DBC-8ED3-6D331025E0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AF-4DBC-8ED3-6D331025E0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AF-4DBC-8ED3-6D331025E0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AF-4DBC-8ED3-6D331025E0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AF-4DBC-8ED3-6D331025E01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AF-4DBC-8ED3-6D331025E01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AF-4DBC-8ED3-6D331025E0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'CD2'!$C$4:$I$4</c:f>
              <c:strCache>
                <c:ptCount val="7"/>
                <c:pt idx="0">
                  <c:v>Aesthetic/Landscape Maintenance</c:v>
                </c:pt>
                <c:pt idx="1">
                  <c:v>Floodplain/Wetlands/Groundwater</c:v>
                </c:pt>
                <c:pt idx="2">
                  <c:v>Issue within ROW/City property/esmt</c:v>
                </c:pt>
                <c:pt idx="3">
                  <c:v>No issue found/issue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'CD2'!$C$84:$I$84</c:f>
              <c:numCache>
                <c:formatCode>General</c:formatCode>
                <c:ptCount val="7"/>
                <c:pt idx="0">
                  <c:v>33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20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AF-4DBC-8ED3-6D331025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Council District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EE-4833-AE2E-FD2887F050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EE-4833-AE2E-FD2887F050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EE-4833-AE2E-FD2887F050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EE-4833-AE2E-FD2887F050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4EE-4833-AE2E-FD2887F050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4EE-4833-AE2E-FD2887F050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4EE-4833-AE2E-FD2887F050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'CD3'!$C$4:$I$4</c:f>
              <c:strCache>
                <c:ptCount val="7"/>
                <c:pt idx="0">
                  <c:v>Aesthetic/Landscape Maintenance</c:v>
                </c:pt>
                <c:pt idx="1">
                  <c:v>Floodplain/Wetlands/Groundwater</c:v>
                </c:pt>
                <c:pt idx="2">
                  <c:v>Issue within ROW/City property/esmt</c:v>
                </c:pt>
                <c:pt idx="3">
                  <c:v>No issue found/issue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'CD3'!$C$51:$I$51</c:f>
              <c:numCache>
                <c:formatCode>General</c:formatCode>
                <c:ptCount val="7"/>
                <c:pt idx="0">
                  <c:v>13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15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4EE-4833-AE2E-FD2887F05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Council District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29-478A-A3DE-B39C6C50FD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29-478A-A3DE-B39C6C50FD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29-478A-A3DE-B39C6C50FD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029-478A-A3DE-B39C6C50FD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029-478A-A3DE-B39C6C50FD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029-478A-A3DE-B39C6C50FD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029-478A-A3DE-B39C6C50FD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'CD4'!$C$4:$I$4</c:f>
              <c:strCache>
                <c:ptCount val="7"/>
                <c:pt idx="0">
                  <c:v>Aesthetic/Landscape Maintenance</c:v>
                </c:pt>
                <c:pt idx="1">
                  <c:v>Floodplain/Wetlands/Groundwater</c:v>
                </c:pt>
                <c:pt idx="2">
                  <c:v>Issue within ROW/City property/esmt</c:v>
                </c:pt>
                <c:pt idx="3">
                  <c:v>No issue found/issue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'CD4'!$C$55:$I$55</c:f>
              <c:numCache>
                <c:formatCode>General</c:formatCode>
                <c:ptCount val="7"/>
                <c:pt idx="0">
                  <c:v>13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29-478A-A3DE-B39C6C50F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Council District 5</a:t>
            </a:r>
          </a:p>
        </c:rich>
      </c:tx>
      <c:layout>
        <c:manualLayout>
          <c:xMode val="edge"/>
          <c:yMode val="edge"/>
          <c:x val="0.3844930008748906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0-4912-BDB3-879709B46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0-4912-BDB3-879709B46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0-4912-BDB3-879709B46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0-4912-BDB3-879709B46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F0-4912-BDB3-879709B464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F0-4912-BDB3-879709B464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F0-4912-BDB3-879709B464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'CD5'!$C$4:$I$4</c:f>
              <c:strCache>
                <c:ptCount val="7"/>
                <c:pt idx="0">
                  <c:v>Aesthetic/Landscape Maintenance</c:v>
                </c:pt>
                <c:pt idx="1">
                  <c:v>Floodplain/Wetlands/Groundwater</c:v>
                </c:pt>
                <c:pt idx="2">
                  <c:v>Issue within ROW/City property/esmt</c:v>
                </c:pt>
                <c:pt idx="3">
                  <c:v>No issue found/issue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'CD5'!$C$53:$I$53</c:f>
              <c:numCache>
                <c:formatCode>General</c:formatCode>
                <c:ptCount val="7"/>
                <c:pt idx="0">
                  <c:v>17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F0-4912-BDB3-879709B46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Council District 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4B-4320-8355-C35B506DEB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4B-4320-8355-C35B506DEB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4B-4320-8355-C35B506DEB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4B-4320-8355-C35B506DEB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4B-4320-8355-C35B506DEB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4B-4320-8355-C35B506DEB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4B-4320-8355-C35B506DEB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'CD6'!$C$4:$I$4</c:f>
              <c:strCache>
                <c:ptCount val="7"/>
                <c:pt idx="0">
                  <c:v>Aesthetic/Landscape Maintenance</c:v>
                </c:pt>
                <c:pt idx="1">
                  <c:v>Floodplain/Wetlands/Groundwater</c:v>
                </c:pt>
                <c:pt idx="2">
                  <c:v>Issue within ROW/City property/esmt</c:v>
                </c:pt>
                <c:pt idx="3">
                  <c:v>No issue found/issue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'CD6'!$C$44:$I$44</c:f>
              <c:numCache>
                <c:formatCode>General</c:formatCode>
                <c:ptCount val="7"/>
                <c:pt idx="0">
                  <c:v>16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  <c:pt idx="4">
                  <c:v>8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4B-4320-8355-C35B506DE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Council District 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1B-4A6B-93DF-5EAB5DCDCB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1B-4A6B-93DF-5EAB5DCDCB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1B-4A6B-93DF-5EAB5DCDCB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1B-4A6B-93DF-5EAB5DCDCB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1B-4A6B-93DF-5EAB5DCDCB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71B-4A6B-93DF-5EAB5DCDCB7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71B-4A6B-93DF-5EAB5DCDCB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'CD7'!$C$4:$I$4</c:f>
              <c:strCache>
                <c:ptCount val="7"/>
                <c:pt idx="0">
                  <c:v>Aesthetic/Landscape Maintenance</c:v>
                </c:pt>
                <c:pt idx="1">
                  <c:v>Floodplain/Wetlands/Groundwater</c:v>
                </c:pt>
                <c:pt idx="2">
                  <c:v>Issue within ROW/City property/esmt</c:v>
                </c:pt>
                <c:pt idx="3">
                  <c:v>No issue found/issue resolved</c:v>
                </c:pt>
                <c:pt idx="4">
                  <c:v>Private property matter</c:v>
                </c:pt>
                <c:pt idx="5">
                  <c:v>other</c:v>
                </c:pt>
                <c:pt idx="6">
                  <c:v>No Further Action Required</c:v>
                </c:pt>
              </c:strCache>
            </c:strRef>
          </c:cat>
          <c:val>
            <c:numRef>
              <c:f>'CD7'!$C$52:$I$52</c:f>
              <c:numCache>
                <c:formatCode>General</c:formatCode>
                <c:ptCount val="7"/>
                <c:pt idx="0">
                  <c:v>21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1B-4A6B-93DF-5EAB5DCDC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12247</xdr:colOff>
      <xdr:row>15</xdr:row>
      <xdr:rowOff>187097</xdr:rowOff>
    </xdr:from>
    <xdr:to>
      <xdr:col>21</xdr:col>
      <xdr:colOff>247651</xdr:colOff>
      <xdr:row>34</xdr:row>
      <xdr:rowOff>29935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600075</xdr:colOff>
      <xdr:row>34</xdr:row>
      <xdr:rowOff>361950</xdr:rowOff>
    </xdr:from>
    <xdr:to>
      <xdr:col>25</xdr:col>
      <xdr:colOff>163968</xdr:colOff>
      <xdr:row>65</xdr:row>
      <xdr:rowOff>23813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4</xdr:row>
      <xdr:rowOff>4762</xdr:rowOff>
    </xdr:from>
    <xdr:to>
      <xdr:col>17</xdr:col>
      <xdr:colOff>309562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5602</xdr:colOff>
      <xdr:row>4</xdr:row>
      <xdr:rowOff>1120</xdr:rowOff>
    </xdr:from>
    <xdr:to>
      <xdr:col>17</xdr:col>
      <xdr:colOff>341779</xdr:colOff>
      <xdr:row>17</xdr:row>
      <xdr:rowOff>77320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5602</xdr:colOff>
      <xdr:row>4</xdr:row>
      <xdr:rowOff>1120</xdr:rowOff>
    </xdr:from>
    <xdr:to>
      <xdr:col>17</xdr:col>
      <xdr:colOff>341779</xdr:colOff>
      <xdr:row>15</xdr:row>
      <xdr:rowOff>77320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4</xdr:row>
      <xdr:rowOff>4762</xdr:rowOff>
    </xdr:from>
    <xdr:to>
      <xdr:col>17</xdr:col>
      <xdr:colOff>309562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604837</xdr:colOff>
      <xdr:row>4</xdr:row>
      <xdr:rowOff>4762</xdr:rowOff>
    </xdr:from>
    <xdr:to>
      <xdr:col>17</xdr:col>
      <xdr:colOff>300037</xdr:colOff>
      <xdr:row>17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604837</xdr:colOff>
      <xdr:row>4</xdr:row>
      <xdr:rowOff>4762</xdr:rowOff>
    </xdr:from>
    <xdr:to>
      <xdr:col>17</xdr:col>
      <xdr:colOff>300037</xdr:colOff>
      <xdr:row>17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4</xdr:row>
      <xdr:rowOff>14287</xdr:rowOff>
    </xdr:from>
    <xdr:to>
      <xdr:col>17</xdr:col>
      <xdr:colOff>309562</xdr:colOff>
      <xdr:row>17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3</xdr:row>
      <xdr:rowOff>1423987</xdr:rowOff>
    </xdr:from>
    <xdr:to>
      <xdr:col>17</xdr:col>
      <xdr:colOff>309562</xdr:colOff>
      <xdr:row>15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604837</xdr:colOff>
      <xdr:row>4</xdr:row>
      <xdr:rowOff>4762</xdr:rowOff>
    </xdr:from>
    <xdr:to>
      <xdr:col>17</xdr:col>
      <xdr:colOff>300037</xdr:colOff>
      <xdr:row>17</xdr:row>
      <xdr:rowOff>271462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0"/>
  <sheetViews>
    <sheetView topLeftCell="A145" workbookViewId="0">
      <selection activeCell="L165" sqref="L165"/>
    </sheetView>
  </sheetViews>
  <sheetFormatPr defaultRowHeight="15" x14ac:dyDescent="0.25"/>
  <cols>
    <col min="1" max="1" width="29.7109375" customWidth="1"/>
    <col min="21" max="21" width="4.42578125" customWidth="1"/>
  </cols>
  <sheetData>
    <row r="1" spans="1:20" x14ac:dyDescent="0.25">
      <c r="A1" s="85" t="s">
        <v>41</v>
      </c>
      <c r="B1" s="85"/>
      <c r="C1" s="85"/>
      <c r="D1" s="85"/>
      <c r="E1" s="85"/>
      <c r="F1" s="85"/>
      <c r="G1" s="85"/>
      <c r="H1" s="85"/>
      <c r="I1" s="85"/>
      <c r="J1" s="10"/>
    </row>
    <row r="2" spans="1:20" ht="15.75" thickBot="1" x14ac:dyDescent="0.3">
      <c r="A2" s="85" t="s">
        <v>687</v>
      </c>
      <c r="B2" s="85"/>
      <c r="C2" s="85"/>
      <c r="D2" s="85"/>
      <c r="E2" s="85"/>
      <c r="F2" s="85"/>
      <c r="G2" s="85"/>
      <c r="H2" s="85"/>
      <c r="I2" s="85"/>
      <c r="J2" s="10"/>
    </row>
    <row r="3" spans="1:20" ht="15.75" thickBot="1" x14ac:dyDescent="0.3">
      <c r="D3" s="86" t="s">
        <v>0</v>
      </c>
      <c r="E3" s="87"/>
      <c r="F3" s="87"/>
      <c r="G3" s="87"/>
      <c r="H3" s="87"/>
      <c r="I3" s="88"/>
      <c r="J3" s="45" t="s">
        <v>693</v>
      </c>
    </row>
    <row r="4" spans="1:20" ht="115.5" thickTop="1" thickBot="1" x14ac:dyDescent="0.3">
      <c r="A4" s="79" t="s">
        <v>42</v>
      </c>
      <c r="B4" s="79" t="s">
        <v>43</v>
      </c>
      <c r="C4" s="48" t="s">
        <v>688</v>
      </c>
      <c r="D4" s="39" t="s">
        <v>752</v>
      </c>
      <c r="E4" s="40" t="s">
        <v>753</v>
      </c>
      <c r="F4" s="41" t="s">
        <v>751</v>
      </c>
      <c r="G4" s="42" t="s">
        <v>754</v>
      </c>
      <c r="H4" s="43" t="s">
        <v>755</v>
      </c>
      <c r="I4" s="71" t="s">
        <v>756</v>
      </c>
      <c r="J4" s="72" t="s">
        <v>692</v>
      </c>
      <c r="L4" s="36" t="s">
        <v>688</v>
      </c>
      <c r="M4" s="37" t="s">
        <v>757</v>
      </c>
      <c r="N4" s="39" t="s">
        <v>752</v>
      </c>
      <c r="O4" s="40" t="s">
        <v>753</v>
      </c>
      <c r="P4" s="41" t="s">
        <v>751</v>
      </c>
      <c r="Q4" s="42" t="s">
        <v>754</v>
      </c>
      <c r="R4" s="43" t="s">
        <v>755</v>
      </c>
      <c r="S4" s="71" t="s">
        <v>756</v>
      </c>
      <c r="T4" s="72" t="s">
        <v>692</v>
      </c>
    </row>
    <row r="5" spans="1:20" ht="15.75" thickTop="1" x14ac:dyDescent="0.25">
      <c r="A5" s="27" t="s">
        <v>406</v>
      </c>
      <c r="B5" s="28">
        <v>222892</v>
      </c>
      <c r="C5" s="49">
        <v>6</v>
      </c>
      <c r="D5" s="56">
        <v>1</v>
      </c>
      <c r="E5" s="8"/>
      <c r="F5" s="8"/>
      <c r="G5" s="8"/>
      <c r="H5" s="8"/>
      <c r="I5" s="57"/>
      <c r="J5" s="63"/>
      <c r="L5" s="34">
        <v>1</v>
      </c>
      <c r="M5" s="35">
        <f>COUNTIF(C5:C427,"1")</f>
        <v>36</v>
      </c>
      <c r="N5" s="35">
        <f>'CD1'!C41</f>
        <v>9</v>
      </c>
      <c r="O5" s="35">
        <f>'CD1'!D41</f>
        <v>5</v>
      </c>
      <c r="P5" s="35">
        <f>'CD1'!E41</f>
        <v>4</v>
      </c>
      <c r="Q5" s="35">
        <f>'CD1'!F41</f>
        <v>2</v>
      </c>
      <c r="R5" s="35">
        <f>'CD1'!G41</f>
        <v>8</v>
      </c>
      <c r="S5" s="68">
        <f>'CD1'!H41</f>
        <v>5</v>
      </c>
      <c r="T5" s="66">
        <v>3</v>
      </c>
    </row>
    <row r="6" spans="1:20" x14ac:dyDescent="0.25">
      <c r="A6" s="3" t="s">
        <v>407</v>
      </c>
      <c r="B6" s="2">
        <v>222949</v>
      </c>
      <c r="C6" s="50">
        <v>6</v>
      </c>
      <c r="D6" s="56">
        <v>1</v>
      </c>
      <c r="E6" s="8"/>
      <c r="F6" s="8"/>
      <c r="G6" s="8"/>
      <c r="H6" s="8"/>
      <c r="I6" s="57"/>
      <c r="J6" s="63"/>
      <c r="L6" s="33">
        <v>2</v>
      </c>
      <c r="M6" s="32">
        <f>COUNTIF(C5:C427,"2")</f>
        <v>79</v>
      </c>
      <c r="N6" s="32">
        <f>'CD2'!C84</f>
        <v>33</v>
      </c>
      <c r="O6" s="32">
        <f>'CD2'!D84</f>
        <v>6</v>
      </c>
      <c r="P6" s="32">
        <f>'CD2'!E84</f>
        <v>4</v>
      </c>
      <c r="Q6" s="32">
        <f>'CD2'!F84</f>
        <v>7</v>
      </c>
      <c r="R6" s="32">
        <f>'CD2'!G84</f>
        <v>20</v>
      </c>
      <c r="S6" s="32">
        <f>'CD2'!H84</f>
        <v>7</v>
      </c>
      <c r="T6" s="67">
        <v>2</v>
      </c>
    </row>
    <row r="7" spans="1:20" ht="15" customHeight="1" x14ac:dyDescent="0.25">
      <c r="A7" s="4" t="s">
        <v>244</v>
      </c>
      <c r="B7" s="2">
        <v>269501</v>
      </c>
      <c r="C7" s="50">
        <v>4</v>
      </c>
      <c r="D7" s="56"/>
      <c r="E7" s="8">
        <v>1</v>
      </c>
      <c r="F7" s="8"/>
      <c r="G7" s="8"/>
      <c r="H7" s="8"/>
      <c r="I7" s="57"/>
      <c r="J7" s="63"/>
      <c r="L7" s="33">
        <v>3</v>
      </c>
      <c r="M7" s="32">
        <f>COUNTIF(C5:C427,"3")</f>
        <v>46</v>
      </c>
      <c r="N7" s="32">
        <f>'CD3'!C51</f>
        <v>13</v>
      </c>
      <c r="O7" s="32">
        <f>'CD3'!D51</f>
        <v>8</v>
      </c>
      <c r="P7" s="32">
        <f>'CD3'!E51</f>
        <v>4</v>
      </c>
      <c r="Q7" s="32">
        <f>'CD3'!F51</f>
        <v>4</v>
      </c>
      <c r="R7" s="32">
        <f>'CD3'!G51</f>
        <v>15</v>
      </c>
      <c r="S7" s="32">
        <f>'CD3'!H51</f>
        <v>0</v>
      </c>
      <c r="T7" s="67">
        <v>2</v>
      </c>
    </row>
    <row r="8" spans="1:20" x14ac:dyDescent="0.25">
      <c r="A8" s="4" t="s">
        <v>460</v>
      </c>
      <c r="B8" s="2" t="s">
        <v>461</v>
      </c>
      <c r="C8" s="50">
        <v>7</v>
      </c>
      <c r="D8" s="56">
        <v>1</v>
      </c>
      <c r="E8" s="8"/>
      <c r="F8" s="8"/>
      <c r="G8" s="8"/>
      <c r="H8" s="8"/>
      <c r="I8" s="57"/>
      <c r="J8" s="63"/>
      <c r="L8" s="33">
        <v>4</v>
      </c>
      <c r="M8" s="32">
        <f>COUNTIF(C5:C427,"4")</f>
        <v>50</v>
      </c>
      <c r="N8" s="32">
        <f>'CD4'!C55</f>
        <v>13</v>
      </c>
      <c r="O8" s="32">
        <f>'CD4'!D55</f>
        <v>5</v>
      </c>
      <c r="P8" s="32">
        <f>'CD4'!E55</f>
        <v>3</v>
      </c>
      <c r="Q8" s="32">
        <f>'CD4'!F55</f>
        <v>8</v>
      </c>
      <c r="R8" s="32">
        <f>'CD4'!G55</f>
        <v>10</v>
      </c>
      <c r="S8" s="32">
        <f>'CD4'!H55</f>
        <v>5</v>
      </c>
      <c r="T8" s="67">
        <v>6</v>
      </c>
    </row>
    <row r="9" spans="1:20" x14ac:dyDescent="0.25">
      <c r="A9" s="3" t="s">
        <v>462</v>
      </c>
      <c r="B9" s="2" t="s">
        <v>463</v>
      </c>
      <c r="C9" s="50">
        <v>7</v>
      </c>
      <c r="D9" s="56">
        <v>1</v>
      </c>
      <c r="E9" s="8"/>
      <c r="F9" s="8"/>
      <c r="G9" s="8"/>
      <c r="H9" s="8"/>
      <c r="I9" s="57"/>
      <c r="J9" s="63"/>
      <c r="L9" s="33">
        <v>5</v>
      </c>
      <c r="M9" s="32">
        <f>COUNTIF(C5:C427,"5")</f>
        <v>48</v>
      </c>
      <c r="N9" s="32">
        <f>'CD5'!C53</f>
        <v>17</v>
      </c>
      <c r="O9" s="32">
        <f>'CD5'!D53</f>
        <v>6</v>
      </c>
      <c r="P9" s="32">
        <f>'CD5'!E53</f>
        <v>3</v>
      </c>
      <c r="Q9" s="32">
        <f>'CD5'!F53</f>
        <v>3</v>
      </c>
      <c r="R9" s="32">
        <f>'CD5'!G53</f>
        <v>13</v>
      </c>
      <c r="S9" s="32">
        <f>'CD5'!H53</f>
        <v>5</v>
      </c>
      <c r="T9" s="67">
        <v>1</v>
      </c>
    </row>
    <row r="10" spans="1:20" x14ac:dyDescent="0.25">
      <c r="A10" s="1" t="s">
        <v>464</v>
      </c>
      <c r="B10" s="2" t="s">
        <v>465</v>
      </c>
      <c r="C10" s="50">
        <v>7</v>
      </c>
      <c r="D10" s="56"/>
      <c r="E10" s="8">
        <v>1</v>
      </c>
      <c r="F10" s="8"/>
      <c r="G10" s="8"/>
      <c r="H10" s="8"/>
      <c r="I10" s="57"/>
      <c r="J10" s="63"/>
      <c r="L10" s="33">
        <v>6</v>
      </c>
      <c r="M10" s="32">
        <f>COUNTIF(C5:C427,"6")</f>
        <v>39</v>
      </c>
      <c r="N10" s="32">
        <f>'CD6'!C44</f>
        <v>16</v>
      </c>
      <c r="O10" s="32">
        <f>'CD6'!D44</f>
        <v>1</v>
      </c>
      <c r="P10" s="32">
        <f>'CD6'!E44</f>
        <v>6</v>
      </c>
      <c r="Q10" s="32">
        <f>'CD6'!F44</f>
        <v>0</v>
      </c>
      <c r="R10" s="32">
        <f>'CD6'!G44</f>
        <v>8</v>
      </c>
      <c r="S10" s="32">
        <f>'CD6'!H44</f>
        <v>3</v>
      </c>
      <c r="T10" s="67">
        <v>5</v>
      </c>
    </row>
    <row r="11" spans="1:20" x14ac:dyDescent="0.25">
      <c r="A11" s="3" t="s">
        <v>466</v>
      </c>
      <c r="B11" s="2" t="s">
        <v>467</v>
      </c>
      <c r="C11" s="50">
        <v>7</v>
      </c>
      <c r="D11" s="56">
        <v>1</v>
      </c>
      <c r="E11" s="8"/>
      <c r="F11" s="8"/>
      <c r="G11" s="8"/>
      <c r="H11" s="8"/>
      <c r="I11" s="57"/>
      <c r="J11" s="63"/>
      <c r="L11" s="33">
        <v>7</v>
      </c>
      <c r="M11" s="32">
        <f>COUNTIF(C5:C427,"7")</f>
        <v>47</v>
      </c>
      <c r="N11" s="32">
        <f>'CD7'!C52</f>
        <v>21</v>
      </c>
      <c r="O11" s="32">
        <f>'CD7'!D52</f>
        <v>1</v>
      </c>
      <c r="P11" s="32">
        <f>'CD7'!E52</f>
        <v>6</v>
      </c>
      <c r="Q11" s="32">
        <f>'CD7'!F52</f>
        <v>3</v>
      </c>
      <c r="R11" s="32">
        <f>'CD7'!G52</f>
        <v>9</v>
      </c>
      <c r="S11" s="32">
        <f>'CD7'!H52</f>
        <v>5</v>
      </c>
      <c r="T11" s="67">
        <v>2</v>
      </c>
    </row>
    <row r="12" spans="1:20" x14ac:dyDescent="0.25">
      <c r="A12" s="3" t="s">
        <v>169</v>
      </c>
      <c r="B12" s="2" t="s">
        <v>170</v>
      </c>
      <c r="C12" s="50">
        <v>3</v>
      </c>
      <c r="D12" s="56">
        <v>1</v>
      </c>
      <c r="E12" s="8"/>
      <c r="F12" s="8"/>
      <c r="G12" s="8"/>
      <c r="H12" s="8"/>
      <c r="I12" s="57"/>
      <c r="J12" s="63"/>
      <c r="L12" s="33">
        <v>8</v>
      </c>
      <c r="M12" s="32">
        <f>COUNTIF(C5:C427,"8")</f>
        <v>38</v>
      </c>
      <c r="N12" s="32">
        <f>'CD8'!C43</f>
        <v>11</v>
      </c>
      <c r="O12" s="32">
        <f>'CD8'!D43</f>
        <v>6</v>
      </c>
      <c r="P12" s="32">
        <f>'CD8'!E43</f>
        <v>2</v>
      </c>
      <c r="Q12" s="32">
        <f>'CD8'!F43</f>
        <v>5</v>
      </c>
      <c r="R12" s="32">
        <f>'CD8'!G43</f>
        <v>8</v>
      </c>
      <c r="S12" s="32">
        <f>'CD8'!H43</f>
        <v>1</v>
      </c>
      <c r="T12" s="67">
        <v>5</v>
      </c>
    </row>
    <row r="13" spans="1:20" ht="15" customHeight="1" x14ac:dyDescent="0.25">
      <c r="A13" s="3" t="s">
        <v>97</v>
      </c>
      <c r="B13" s="15" t="s">
        <v>98</v>
      </c>
      <c r="C13" s="51">
        <v>2</v>
      </c>
      <c r="D13" s="56"/>
      <c r="E13" s="8"/>
      <c r="F13" s="8"/>
      <c r="G13" s="8"/>
      <c r="H13" s="8">
        <v>1</v>
      </c>
      <c r="I13" s="57"/>
      <c r="J13" s="63"/>
      <c r="L13" s="44">
        <v>9</v>
      </c>
      <c r="M13" s="38">
        <f>COUNTIF(C5:C427,"9")</f>
        <v>38</v>
      </c>
      <c r="N13" s="38">
        <f>'CD9'!C43</f>
        <v>8</v>
      </c>
      <c r="O13" s="38">
        <f>'CD9'!D43</f>
        <v>4</v>
      </c>
      <c r="P13" s="38">
        <f>'CD9'!E43</f>
        <v>1</v>
      </c>
      <c r="Q13" s="38">
        <f>'CD9'!F43</f>
        <v>5</v>
      </c>
      <c r="R13" s="38">
        <f>'CD9'!G43</f>
        <v>15</v>
      </c>
      <c r="S13" s="32">
        <f>'CD9'!H43</f>
        <v>3</v>
      </c>
      <c r="T13" s="67">
        <v>2</v>
      </c>
    </row>
    <row r="14" spans="1:20" x14ac:dyDescent="0.25">
      <c r="A14" s="1" t="s">
        <v>99</v>
      </c>
      <c r="B14" s="2">
        <v>294627</v>
      </c>
      <c r="C14" s="50">
        <v>2</v>
      </c>
      <c r="D14" s="56">
        <v>1</v>
      </c>
      <c r="E14" s="8"/>
      <c r="F14" s="8"/>
      <c r="G14" s="8"/>
      <c r="H14" s="8"/>
      <c r="I14" s="57"/>
      <c r="J14" s="63"/>
      <c r="L14" s="44" t="s">
        <v>689</v>
      </c>
      <c r="M14" s="38">
        <v>2</v>
      </c>
      <c r="N14" s="38"/>
      <c r="O14" s="38"/>
      <c r="P14" s="38"/>
      <c r="Q14" s="38"/>
      <c r="R14" s="38"/>
      <c r="S14" s="32">
        <v>2</v>
      </c>
      <c r="T14" s="67"/>
    </row>
    <row r="15" spans="1:20" ht="15.75" thickBot="1" x14ac:dyDescent="0.3">
      <c r="A15" s="3" t="s">
        <v>323</v>
      </c>
      <c r="B15" s="2" t="s">
        <v>324</v>
      </c>
      <c r="C15" s="50">
        <v>5</v>
      </c>
      <c r="D15" s="56"/>
      <c r="E15" s="8"/>
      <c r="F15" s="8"/>
      <c r="G15" s="8"/>
      <c r="H15" s="8"/>
      <c r="I15" s="57">
        <v>1</v>
      </c>
      <c r="J15" s="63"/>
      <c r="L15" s="83" t="s">
        <v>690</v>
      </c>
      <c r="M15" s="84">
        <f t="shared" ref="M15:T15" si="0">SUM(M5:M14)</f>
        <v>423</v>
      </c>
      <c r="N15" s="80">
        <f t="shared" si="0"/>
        <v>141</v>
      </c>
      <c r="O15" s="80">
        <f t="shared" si="0"/>
        <v>42</v>
      </c>
      <c r="P15" s="80">
        <f t="shared" si="0"/>
        <v>33</v>
      </c>
      <c r="Q15" s="80">
        <f t="shared" si="0"/>
        <v>37</v>
      </c>
      <c r="R15" s="80">
        <f t="shared" si="0"/>
        <v>106</v>
      </c>
      <c r="S15" s="81">
        <f t="shared" si="0"/>
        <v>36</v>
      </c>
      <c r="T15" s="82">
        <f t="shared" si="0"/>
        <v>28</v>
      </c>
    </row>
    <row r="16" spans="1:20" ht="15.75" thickTop="1" x14ac:dyDescent="0.25">
      <c r="A16" s="3" t="s">
        <v>408</v>
      </c>
      <c r="B16" s="2" t="s">
        <v>409</v>
      </c>
      <c r="C16" s="50">
        <v>6</v>
      </c>
      <c r="D16" s="56"/>
      <c r="E16" s="8">
        <v>1</v>
      </c>
      <c r="F16" s="8"/>
      <c r="G16" s="8"/>
      <c r="H16" s="8"/>
      <c r="I16" s="57"/>
      <c r="J16" s="63"/>
      <c r="L16" s="77"/>
    </row>
    <row r="17" spans="1:20" ht="15" customHeight="1" x14ac:dyDescent="0.25">
      <c r="A17" s="3" t="s">
        <v>655</v>
      </c>
      <c r="B17" s="2">
        <v>230807</v>
      </c>
      <c r="C17" s="50">
        <v>1</v>
      </c>
      <c r="D17" s="56"/>
      <c r="E17" s="8"/>
      <c r="F17" s="8"/>
      <c r="G17" s="8"/>
      <c r="H17" s="8"/>
      <c r="I17" s="57">
        <v>1</v>
      </c>
      <c r="J17" s="63"/>
      <c r="L17" s="77"/>
      <c r="M17" s="77"/>
      <c r="N17" s="77"/>
      <c r="O17" s="77"/>
      <c r="P17" s="77"/>
      <c r="Q17" s="77"/>
      <c r="R17" s="77"/>
      <c r="S17" s="77"/>
      <c r="T17" s="77"/>
    </row>
    <row r="18" spans="1:20" x14ac:dyDescent="0.25">
      <c r="A18" s="3" t="s">
        <v>100</v>
      </c>
      <c r="B18" s="2" t="s">
        <v>101</v>
      </c>
      <c r="C18" s="50">
        <v>2</v>
      </c>
      <c r="D18" s="56"/>
      <c r="E18" s="8"/>
      <c r="F18" s="8"/>
      <c r="G18" s="8"/>
      <c r="H18" s="8">
        <v>1</v>
      </c>
      <c r="I18" s="57"/>
      <c r="J18" s="63"/>
      <c r="L18" s="77"/>
      <c r="M18" s="77"/>
      <c r="N18" s="77"/>
      <c r="O18" s="77"/>
      <c r="P18" s="77"/>
      <c r="Q18" s="77"/>
      <c r="R18" s="77"/>
      <c r="S18" s="77"/>
      <c r="T18" s="77"/>
    </row>
    <row r="19" spans="1:20" ht="15" customHeight="1" x14ac:dyDescent="0.25">
      <c r="A19" s="3" t="s">
        <v>102</v>
      </c>
      <c r="B19" s="2">
        <v>223087</v>
      </c>
      <c r="C19" s="50">
        <v>2</v>
      </c>
      <c r="D19" s="56"/>
      <c r="E19" s="8"/>
      <c r="F19" s="8"/>
      <c r="G19" s="8"/>
      <c r="H19" s="8">
        <v>1</v>
      </c>
      <c r="I19" s="57"/>
      <c r="J19" s="63"/>
      <c r="L19" s="77"/>
      <c r="M19" s="77"/>
      <c r="N19" s="77"/>
      <c r="O19" s="77"/>
      <c r="P19" s="77"/>
      <c r="Q19" s="77"/>
      <c r="R19" s="77"/>
      <c r="S19" s="77"/>
      <c r="T19" s="77"/>
    </row>
    <row r="20" spans="1:20" x14ac:dyDescent="0.25">
      <c r="A20" s="1" t="s">
        <v>468</v>
      </c>
      <c r="B20" s="2" t="s">
        <v>469</v>
      </c>
      <c r="C20" s="50">
        <v>7</v>
      </c>
      <c r="D20" s="56">
        <v>1</v>
      </c>
      <c r="E20" s="8"/>
      <c r="F20" s="8"/>
      <c r="G20" s="8"/>
      <c r="H20" s="8"/>
      <c r="I20" s="57"/>
      <c r="J20" s="63"/>
      <c r="L20" s="77"/>
      <c r="M20" s="77"/>
      <c r="N20" s="77"/>
      <c r="O20" s="77"/>
      <c r="P20" s="77"/>
      <c r="Q20" s="77"/>
      <c r="R20" s="77"/>
      <c r="S20" s="77"/>
      <c r="T20" s="77"/>
    </row>
    <row r="21" spans="1:20" x14ac:dyDescent="0.25">
      <c r="A21" s="3" t="s">
        <v>656</v>
      </c>
      <c r="B21" s="2" t="s">
        <v>657</v>
      </c>
      <c r="C21" s="50">
        <v>1</v>
      </c>
      <c r="D21" s="56"/>
      <c r="E21" s="8"/>
      <c r="F21" s="8">
        <v>1</v>
      </c>
      <c r="G21" s="8"/>
      <c r="H21" s="8"/>
      <c r="I21" s="57"/>
      <c r="J21" s="63"/>
      <c r="L21" s="73"/>
      <c r="M21" s="74"/>
      <c r="N21" s="74"/>
      <c r="O21" s="74"/>
      <c r="P21" s="74"/>
      <c r="Q21" s="74"/>
      <c r="R21" s="74"/>
      <c r="S21" s="74"/>
      <c r="T21" s="74"/>
    </row>
    <row r="22" spans="1:20" x14ac:dyDescent="0.25">
      <c r="A22" s="3" t="s">
        <v>658</v>
      </c>
      <c r="B22" s="2" t="s">
        <v>659</v>
      </c>
      <c r="C22" s="50">
        <v>1</v>
      </c>
      <c r="D22" s="56"/>
      <c r="E22" s="8"/>
      <c r="F22" s="8"/>
      <c r="G22" s="8">
        <v>1</v>
      </c>
      <c r="H22" s="8"/>
      <c r="I22" s="57"/>
      <c r="J22" s="63"/>
      <c r="L22" s="75"/>
      <c r="M22" s="76"/>
      <c r="N22" s="76"/>
      <c r="O22" s="76"/>
      <c r="P22" s="76"/>
      <c r="Q22" s="76"/>
      <c r="R22" s="76"/>
      <c r="S22" s="76"/>
      <c r="T22" s="76"/>
    </row>
    <row r="23" spans="1:20" x14ac:dyDescent="0.25">
      <c r="A23" s="3" t="s">
        <v>660</v>
      </c>
      <c r="B23" s="2" t="s">
        <v>661</v>
      </c>
      <c r="C23" s="50">
        <v>1</v>
      </c>
      <c r="D23" s="56"/>
      <c r="E23" s="8">
        <v>1</v>
      </c>
      <c r="F23" s="8"/>
      <c r="G23" s="8"/>
      <c r="H23" s="8"/>
      <c r="I23" s="57"/>
      <c r="J23" s="63"/>
      <c r="L23" s="75"/>
      <c r="M23" s="76"/>
      <c r="N23" s="76"/>
      <c r="O23" s="76"/>
      <c r="P23" s="76"/>
      <c r="Q23" s="76"/>
      <c r="R23" s="76"/>
      <c r="S23" s="76"/>
      <c r="T23" s="76"/>
    </row>
    <row r="24" spans="1:20" x14ac:dyDescent="0.25">
      <c r="A24" s="6" t="s">
        <v>410</v>
      </c>
      <c r="B24" s="6">
        <v>316851</v>
      </c>
      <c r="C24" s="52">
        <v>6</v>
      </c>
      <c r="D24" s="56">
        <v>1</v>
      </c>
      <c r="E24" s="8"/>
      <c r="F24" s="8"/>
      <c r="G24" s="8"/>
      <c r="H24" s="8"/>
      <c r="I24" s="57"/>
      <c r="J24" s="63"/>
      <c r="L24" s="75"/>
      <c r="M24" s="76"/>
      <c r="N24" s="76"/>
      <c r="O24" s="76"/>
      <c r="P24" s="76"/>
      <c r="Q24" s="76"/>
      <c r="R24" s="76"/>
      <c r="S24" s="76"/>
      <c r="T24" s="76"/>
    </row>
    <row r="25" spans="1:20" x14ac:dyDescent="0.25">
      <c r="A25" s="3" t="s">
        <v>662</v>
      </c>
      <c r="B25" s="2" t="s">
        <v>663</v>
      </c>
      <c r="C25" s="50" t="s">
        <v>689</v>
      </c>
      <c r="D25" s="56"/>
      <c r="E25" s="8"/>
      <c r="F25" s="8"/>
      <c r="G25" s="8"/>
      <c r="H25" s="8"/>
      <c r="I25" s="57">
        <v>1</v>
      </c>
      <c r="J25" s="63"/>
      <c r="L25" s="75"/>
      <c r="M25" s="76"/>
      <c r="N25" s="76"/>
      <c r="O25" s="76"/>
      <c r="P25" s="76"/>
      <c r="Q25" s="76"/>
      <c r="R25" s="76"/>
      <c r="S25" s="76"/>
      <c r="T25" s="76"/>
    </row>
    <row r="26" spans="1:20" x14ac:dyDescent="0.25">
      <c r="A26" s="6" t="s">
        <v>103</v>
      </c>
      <c r="B26" s="6">
        <v>317426</v>
      </c>
      <c r="C26" s="52">
        <v>2</v>
      </c>
      <c r="D26" s="56"/>
      <c r="E26" s="8"/>
      <c r="F26" s="8"/>
      <c r="G26" s="8"/>
      <c r="H26" s="8">
        <v>1</v>
      </c>
      <c r="I26" s="57"/>
      <c r="J26" s="63"/>
      <c r="L26" s="75"/>
      <c r="M26" s="76"/>
      <c r="N26" s="76"/>
      <c r="O26" s="76"/>
      <c r="P26" s="76"/>
      <c r="Q26" s="76"/>
      <c r="R26" s="76"/>
      <c r="S26" s="76"/>
      <c r="T26" s="76"/>
    </row>
    <row r="27" spans="1:20" x14ac:dyDescent="0.25">
      <c r="A27" s="3" t="s">
        <v>245</v>
      </c>
      <c r="B27" s="2" t="s">
        <v>246</v>
      </c>
      <c r="C27" s="50">
        <v>4</v>
      </c>
      <c r="D27" s="56">
        <v>1</v>
      </c>
      <c r="E27" s="8"/>
      <c r="F27" s="8"/>
      <c r="G27" s="8"/>
      <c r="H27" s="8"/>
      <c r="I27" s="57"/>
      <c r="J27" s="63"/>
      <c r="L27" s="75"/>
      <c r="M27" s="76"/>
      <c r="N27" s="76"/>
      <c r="O27" s="76"/>
      <c r="P27" s="76"/>
      <c r="Q27" s="76"/>
      <c r="R27" s="76"/>
      <c r="S27" s="76"/>
      <c r="T27" s="76"/>
    </row>
    <row r="28" spans="1:20" x14ac:dyDescent="0.25">
      <c r="A28" s="3" t="s">
        <v>104</v>
      </c>
      <c r="B28" s="2" t="s">
        <v>105</v>
      </c>
      <c r="C28" s="50">
        <v>2</v>
      </c>
      <c r="D28" s="56">
        <v>1</v>
      </c>
      <c r="E28" s="8"/>
      <c r="F28" s="8"/>
      <c r="G28" s="8"/>
      <c r="H28" s="8"/>
      <c r="I28" s="57"/>
      <c r="J28" s="63"/>
      <c r="L28" s="75"/>
      <c r="M28" s="76"/>
      <c r="N28" s="76"/>
      <c r="O28" s="76"/>
      <c r="P28" s="76"/>
      <c r="Q28" s="76"/>
      <c r="R28" s="76"/>
      <c r="S28" s="76"/>
      <c r="T28" s="76"/>
    </row>
    <row r="29" spans="1:20" x14ac:dyDescent="0.25">
      <c r="A29" s="1" t="s">
        <v>590</v>
      </c>
      <c r="B29" s="2" t="s">
        <v>591</v>
      </c>
      <c r="C29" s="50">
        <v>9</v>
      </c>
      <c r="D29" s="56">
        <v>1</v>
      </c>
      <c r="E29" s="8"/>
      <c r="F29" s="8"/>
      <c r="G29" s="8"/>
      <c r="H29" s="8"/>
      <c r="I29" s="57"/>
      <c r="J29" s="63"/>
      <c r="L29" s="75"/>
      <c r="M29" s="76"/>
      <c r="N29" s="76"/>
      <c r="O29" s="76"/>
      <c r="P29" s="76"/>
      <c r="Q29" s="76"/>
      <c r="R29" s="76"/>
      <c r="S29" s="76"/>
      <c r="T29" s="76"/>
    </row>
    <row r="30" spans="1:20" x14ac:dyDescent="0.25">
      <c r="A30" s="1" t="s">
        <v>325</v>
      </c>
      <c r="B30" s="2">
        <v>309169</v>
      </c>
      <c r="C30" s="50">
        <v>5</v>
      </c>
      <c r="D30" s="56"/>
      <c r="E30" s="8"/>
      <c r="F30" s="8"/>
      <c r="G30" s="8"/>
      <c r="H30" s="8">
        <v>1</v>
      </c>
      <c r="I30" s="57"/>
      <c r="J30" s="63"/>
      <c r="L30" s="75"/>
      <c r="M30" s="76"/>
      <c r="N30" s="76"/>
      <c r="O30" s="76"/>
      <c r="P30" s="76"/>
      <c r="Q30" s="76"/>
      <c r="R30" s="76"/>
      <c r="S30" s="76"/>
      <c r="T30" s="76"/>
    </row>
    <row r="31" spans="1:20" x14ac:dyDescent="0.25">
      <c r="A31" s="3" t="s">
        <v>538</v>
      </c>
      <c r="B31" s="2" t="s">
        <v>539</v>
      </c>
      <c r="C31" s="50">
        <v>8</v>
      </c>
      <c r="D31" s="56">
        <v>1</v>
      </c>
      <c r="E31" s="8"/>
      <c r="F31" s="8"/>
      <c r="G31" s="8"/>
      <c r="H31" s="8"/>
      <c r="I31" s="57"/>
      <c r="J31" s="63"/>
      <c r="L31" s="70"/>
      <c r="M31" s="11"/>
      <c r="N31" s="11"/>
      <c r="O31" s="11"/>
      <c r="P31" s="11"/>
      <c r="Q31" s="11"/>
      <c r="R31" s="11"/>
      <c r="S31" s="11"/>
    </row>
    <row r="32" spans="1:20" x14ac:dyDescent="0.25">
      <c r="A32" s="1" t="s">
        <v>247</v>
      </c>
      <c r="B32" s="2" t="s">
        <v>248</v>
      </c>
      <c r="C32" s="50">
        <v>4</v>
      </c>
      <c r="D32" s="56"/>
      <c r="E32" s="8"/>
      <c r="F32" s="8"/>
      <c r="G32" s="8"/>
      <c r="H32" s="8">
        <v>1</v>
      </c>
      <c r="I32" s="57"/>
      <c r="J32" s="63"/>
    </row>
    <row r="33" spans="1:10" x14ac:dyDescent="0.25">
      <c r="A33" s="3" t="s">
        <v>249</v>
      </c>
      <c r="B33" s="2">
        <v>224165</v>
      </c>
      <c r="C33" s="50">
        <v>4</v>
      </c>
      <c r="D33" s="56"/>
      <c r="E33" s="8"/>
      <c r="F33" s="8"/>
      <c r="G33" s="8"/>
      <c r="H33" s="8">
        <v>1</v>
      </c>
      <c r="I33" s="57"/>
      <c r="J33" s="63"/>
    </row>
    <row r="34" spans="1:10" x14ac:dyDescent="0.25">
      <c r="A34" s="3" t="s">
        <v>106</v>
      </c>
      <c r="B34" s="2">
        <v>246616</v>
      </c>
      <c r="C34" s="50">
        <v>2</v>
      </c>
      <c r="D34" s="56">
        <v>1</v>
      </c>
      <c r="E34" s="8"/>
      <c r="F34" s="8"/>
      <c r="G34" s="8"/>
      <c r="H34" s="8"/>
      <c r="I34" s="57"/>
      <c r="J34" s="63"/>
    </row>
    <row r="35" spans="1:10" ht="30" x14ac:dyDescent="0.25">
      <c r="A35" s="3" t="s">
        <v>470</v>
      </c>
      <c r="B35" s="4">
        <v>237654</v>
      </c>
      <c r="C35" s="53">
        <v>7</v>
      </c>
      <c r="D35" s="56"/>
      <c r="E35" s="8"/>
      <c r="F35" s="8"/>
      <c r="G35" s="8"/>
      <c r="H35" s="8">
        <v>1</v>
      </c>
      <c r="I35" s="57"/>
      <c r="J35" s="63"/>
    </row>
    <row r="36" spans="1:10" x14ac:dyDescent="0.25">
      <c r="A36" s="3" t="s">
        <v>592</v>
      </c>
      <c r="B36" s="2">
        <v>219601</v>
      </c>
      <c r="C36" s="50">
        <v>9</v>
      </c>
      <c r="D36" s="56"/>
      <c r="E36" s="8"/>
      <c r="F36" s="8"/>
      <c r="G36" s="8"/>
      <c r="H36" s="8">
        <v>1</v>
      </c>
      <c r="I36" s="57"/>
      <c r="J36" s="63"/>
    </row>
    <row r="37" spans="1:10" x14ac:dyDescent="0.25">
      <c r="A37" s="1" t="s">
        <v>411</v>
      </c>
      <c r="B37" s="2" t="s">
        <v>412</v>
      </c>
      <c r="C37" s="50">
        <v>6</v>
      </c>
      <c r="D37" s="56">
        <v>1</v>
      </c>
      <c r="E37" s="8"/>
      <c r="F37" s="8"/>
      <c r="G37" s="8"/>
      <c r="H37" s="8"/>
      <c r="I37" s="57"/>
      <c r="J37" s="63"/>
    </row>
    <row r="38" spans="1:10" x14ac:dyDescent="0.25">
      <c r="A38" s="1" t="s">
        <v>413</v>
      </c>
      <c r="B38" s="2" t="s">
        <v>414</v>
      </c>
      <c r="C38" s="50">
        <v>6</v>
      </c>
      <c r="D38" s="56"/>
      <c r="E38" s="8"/>
      <c r="F38" s="8"/>
      <c r="G38" s="8"/>
      <c r="H38" s="8">
        <v>1</v>
      </c>
      <c r="I38" s="57"/>
      <c r="J38" s="63"/>
    </row>
    <row r="39" spans="1:10" x14ac:dyDescent="0.25">
      <c r="A39" s="3" t="s">
        <v>540</v>
      </c>
      <c r="B39" s="2" t="s">
        <v>541</v>
      </c>
      <c r="C39" s="50">
        <v>8</v>
      </c>
      <c r="D39" s="56"/>
      <c r="E39" s="8"/>
      <c r="F39" s="8"/>
      <c r="G39" s="8">
        <v>1</v>
      </c>
      <c r="H39" s="8"/>
      <c r="I39" s="57"/>
      <c r="J39" s="63"/>
    </row>
    <row r="40" spans="1:10" x14ac:dyDescent="0.25">
      <c r="A40" s="3" t="s">
        <v>542</v>
      </c>
      <c r="B40" s="2" t="s">
        <v>543</v>
      </c>
      <c r="C40" s="50">
        <v>8</v>
      </c>
      <c r="D40" s="56"/>
      <c r="E40" s="8"/>
      <c r="F40" s="8"/>
      <c r="G40" s="8">
        <v>1</v>
      </c>
      <c r="H40" s="8"/>
      <c r="I40" s="57"/>
      <c r="J40" s="63"/>
    </row>
    <row r="41" spans="1:10" ht="30" x14ac:dyDescent="0.25">
      <c r="A41" s="3" t="s">
        <v>694</v>
      </c>
      <c r="B41" s="2" t="s">
        <v>695</v>
      </c>
      <c r="C41" s="50">
        <v>4</v>
      </c>
      <c r="D41" s="56"/>
      <c r="E41" s="8"/>
      <c r="F41" s="8"/>
      <c r="G41" s="8"/>
      <c r="H41" s="8"/>
      <c r="I41" s="57"/>
      <c r="J41" s="63">
        <v>1</v>
      </c>
    </row>
    <row r="42" spans="1:10" x14ac:dyDescent="0.25">
      <c r="A42" s="3" t="s">
        <v>250</v>
      </c>
      <c r="B42" s="2" t="s">
        <v>251</v>
      </c>
      <c r="C42" s="50">
        <v>4</v>
      </c>
      <c r="D42" s="56">
        <v>1</v>
      </c>
      <c r="E42" s="8"/>
      <c r="F42" s="8"/>
      <c r="G42" s="8"/>
      <c r="H42" s="8"/>
      <c r="I42" s="57"/>
      <c r="J42" s="63"/>
    </row>
    <row r="43" spans="1:10" x14ac:dyDescent="0.25">
      <c r="A43" s="3" t="s">
        <v>664</v>
      </c>
      <c r="B43" s="2">
        <v>346152</v>
      </c>
      <c r="C43" s="50">
        <v>1</v>
      </c>
      <c r="D43" s="56"/>
      <c r="E43" s="16"/>
      <c r="F43" s="16"/>
      <c r="G43" s="16"/>
      <c r="H43" s="16">
        <v>1</v>
      </c>
      <c r="I43" s="58"/>
      <c r="J43" s="63"/>
    </row>
    <row r="44" spans="1:10" x14ac:dyDescent="0.25">
      <c r="A44" s="3" t="s">
        <v>593</v>
      </c>
      <c r="B44" s="2" t="s">
        <v>594</v>
      </c>
      <c r="C44" s="50">
        <v>9</v>
      </c>
      <c r="D44" s="56"/>
      <c r="E44" s="8"/>
      <c r="F44" s="8"/>
      <c r="G44" s="8"/>
      <c r="H44" s="8">
        <v>1</v>
      </c>
      <c r="I44" s="57"/>
      <c r="J44" s="63"/>
    </row>
    <row r="45" spans="1:10" x14ac:dyDescent="0.25">
      <c r="A45" s="4" t="s">
        <v>171</v>
      </c>
      <c r="B45" s="2" t="s">
        <v>172</v>
      </c>
      <c r="C45" s="50">
        <v>3</v>
      </c>
      <c r="D45" s="56">
        <v>1</v>
      </c>
      <c r="E45" s="8"/>
      <c r="F45" s="8"/>
      <c r="G45" s="8"/>
      <c r="H45" s="8"/>
      <c r="I45" s="57"/>
      <c r="J45" s="63"/>
    </row>
    <row r="46" spans="1:10" x14ac:dyDescent="0.25">
      <c r="A46" s="1" t="s">
        <v>173</v>
      </c>
      <c r="B46" s="2" t="s">
        <v>174</v>
      </c>
      <c r="C46" s="50">
        <v>3</v>
      </c>
      <c r="D46" s="56"/>
      <c r="E46" s="8">
        <v>1</v>
      </c>
      <c r="F46" s="8"/>
      <c r="G46" s="8"/>
      <c r="H46" s="8"/>
      <c r="I46" s="57"/>
      <c r="J46" s="63"/>
    </row>
    <row r="47" spans="1:10" x14ac:dyDescent="0.25">
      <c r="A47" s="3" t="s">
        <v>415</v>
      </c>
      <c r="B47" s="2" t="s">
        <v>416</v>
      </c>
      <c r="C47" s="50">
        <v>6</v>
      </c>
      <c r="D47" s="56"/>
      <c r="E47" s="8"/>
      <c r="F47" s="8">
        <v>1</v>
      </c>
      <c r="G47" s="8"/>
      <c r="H47" s="8"/>
      <c r="I47" s="57"/>
      <c r="J47" s="63"/>
    </row>
    <row r="48" spans="1:10" x14ac:dyDescent="0.25">
      <c r="A48" s="3" t="s">
        <v>175</v>
      </c>
      <c r="B48" s="2">
        <v>310013</v>
      </c>
      <c r="C48" s="50">
        <v>3</v>
      </c>
      <c r="D48" s="56"/>
      <c r="E48" s="8"/>
      <c r="F48" s="8"/>
      <c r="G48" s="8"/>
      <c r="H48" s="8">
        <v>1</v>
      </c>
      <c r="I48" s="57"/>
      <c r="J48" s="63"/>
    </row>
    <row r="49" spans="1:10" x14ac:dyDescent="0.25">
      <c r="A49" s="3" t="s">
        <v>544</v>
      </c>
      <c r="B49" s="2">
        <v>310108</v>
      </c>
      <c r="C49" s="50">
        <v>8</v>
      </c>
      <c r="D49" s="56"/>
      <c r="E49" s="8">
        <v>1</v>
      </c>
      <c r="F49" s="8"/>
      <c r="G49" s="8"/>
      <c r="H49" s="8"/>
      <c r="I49" s="57"/>
      <c r="J49" s="63"/>
    </row>
    <row r="50" spans="1:10" x14ac:dyDescent="0.25">
      <c r="A50" s="3" t="s">
        <v>176</v>
      </c>
      <c r="B50" s="2" t="s">
        <v>177</v>
      </c>
      <c r="C50" s="50">
        <v>3</v>
      </c>
      <c r="D50" s="59"/>
      <c r="E50" s="25">
        <v>1</v>
      </c>
      <c r="F50" s="25"/>
      <c r="G50" s="25"/>
      <c r="H50" s="25"/>
      <c r="I50" s="60"/>
      <c r="J50" s="64"/>
    </row>
    <row r="51" spans="1:10" x14ac:dyDescent="0.25">
      <c r="A51" s="3" t="s">
        <v>545</v>
      </c>
      <c r="B51" s="2">
        <v>308349</v>
      </c>
      <c r="C51" s="50">
        <v>8</v>
      </c>
      <c r="D51" s="56"/>
      <c r="E51" s="8">
        <v>1</v>
      </c>
      <c r="F51" s="8"/>
      <c r="G51" s="8"/>
      <c r="H51" s="8"/>
      <c r="I51" s="57"/>
      <c r="J51" s="63"/>
    </row>
    <row r="52" spans="1:10" x14ac:dyDescent="0.25">
      <c r="A52" s="3" t="s">
        <v>107</v>
      </c>
      <c r="B52" s="4">
        <v>219494</v>
      </c>
      <c r="C52" s="53">
        <v>2</v>
      </c>
      <c r="D52" s="56"/>
      <c r="E52" s="8">
        <v>1</v>
      </c>
      <c r="F52" s="8"/>
      <c r="G52" s="8"/>
      <c r="H52" s="8"/>
      <c r="I52" s="57"/>
      <c r="J52" s="63"/>
    </row>
    <row r="53" spans="1:10" x14ac:dyDescent="0.25">
      <c r="A53" s="3" t="s">
        <v>108</v>
      </c>
      <c r="B53" s="2">
        <v>305962</v>
      </c>
      <c r="C53" s="50">
        <v>2</v>
      </c>
      <c r="D53" s="56"/>
      <c r="E53" s="8"/>
      <c r="F53" s="8"/>
      <c r="G53" s="8"/>
      <c r="H53" s="8"/>
      <c r="I53" s="57">
        <v>1</v>
      </c>
      <c r="J53" s="63"/>
    </row>
    <row r="54" spans="1:10" x14ac:dyDescent="0.25">
      <c r="A54" s="1" t="s">
        <v>109</v>
      </c>
      <c r="B54" s="2" t="s">
        <v>110</v>
      </c>
      <c r="C54" s="50">
        <v>2</v>
      </c>
      <c r="D54" s="56"/>
      <c r="E54" s="8"/>
      <c r="F54" s="8"/>
      <c r="G54" s="8">
        <v>1</v>
      </c>
      <c r="H54" s="8"/>
      <c r="I54" s="57"/>
      <c r="J54" s="63"/>
    </row>
    <row r="55" spans="1:10" x14ac:dyDescent="0.25">
      <c r="A55" s="3" t="s">
        <v>111</v>
      </c>
      <c r="B55" s="2" t="s">
        <v>112</v>
      </c>
      <c r="C55" s="50">
        <v>2</v>
      </c>
      <c r="D55" s="56"/>
      <c r="E55" s="8"/>
      <c r="F55" s="8"/>
      <c r="G55" s="8"/>
      <c r="H55" s="8">
        <v>1</v>
      </c>
      <c r="I55" s="57"/>
      <c r="J55" s="63"/>
    </row>
    <row r="56" spans="1:10" x14ac:dyDescent="0.25">
      <c r="A56" s="3" t="s">
        <v>326</v>
      </c>
      <c r="B56" s="2" t="s">
        <v>327</v>
      </c>
      <c r="C56" s="50">
        <v>5</v>
      </c>
      <c r="D56" s="56"/>
      <c r="E56" s="8"/>
      <c r="F56" s="8"/>
      <c r="G56" s="8">
        <v>1</v>
      </c>
      <c r="H56" s="8"/>
      <c r="I56" s="57"/>
      <c r="J56" s="63"/>
    </row>
    <row r="57" spans="1:10" x14ac:dyDescent="0.25">
      <c r="A57" s="3" t="s">
        <v>252</v>
      </c>
      <c r="B57" s="2" t="s">
        <v>253</v>
      </c>
      <c r="C57" s="50">
        <v>4</v>
      </c>
      <c r="D57" s="56"/>
      <c r="E57" s="8"/>
      <c r="F57" s="8"/>
      <c r="G57" s="8">
        <v>1</v>
      </c>
      <c r="H57" s="8"/>
      <c r="I57" s="57"/>
      <c r="J57" s="63"/>
    </row>
    <row r="58" spans="1:10" x14ac:dyDescent="0.25">
      <c r="A58" s="3" t="s">
        <v>696</v>
      </c>
      <c r="B58" s="2" t="s">
        <v>697</v>
      </c>
      <c r="C58" s="50">
        <v>4</v>
      </c>
      <c r="D58" s="56"/>
      <c r="E58" s="8"/>
      <c r="F58" s="8"/>
      <c r="G58" s="8"/>
      <c r="H58" s="8"/>
      <c r="I58" s="57"/>
      <c r="J58" s="63">
        <v>1</v>
      </c>
    </row>
    <row r="59" spans="1:10" x14ac:dyDescent="0.25">
      <c r="A59" s="1" t="s">
        <v>254</v>
      </c>
      <c r="B59" s="2" t="s">
        <v>255</v>
      </c>
      <c r="C59" s="50">
        <v>4</v>
      </c>
      <c r="D59" s="56"/>
      <c r="E59" s="8">
        <v>1</v>
      </c>
      <c r="F59" s="8"/>
      <c r="G59" s="8"/>
      <c r="H59" s="8"/>
      <c r="I59" s="57"/>
      <c r="J59" s="63"/>
    </row>
    <row r="60" spans="1:10" x14ac:dyDescent="0.25">
      <c r="A60" s="3" t="s">
        <v>546</v>
      </c>
      <c r="B60" s="15" t="s">
        <v>547</v>
      </c>
      <c r="C60" s="51">
        <v>8</v>
      </c>
      <c r="D60" s="56">
        <v>1</v>
      </c>
      <c r="E60" s="8"/>
      <c r="F60" s="8"/>
      <c r="G60" s="8"/>
      <c r="H60" s="8"/>
      <c r="I60" s="57"/>
      <c r="J60" s="63"/>
    </row>
    <row r="61" spans="1:10" x14ac:dyDescent="0.25">
      <c r="A61" s="3" t="s">
        <v>256</v>
      </c>
      <c r="B61" s="2" t="s">
        <v>257</v>
      </c>
      <c r="C61" s="50">
        <v>4</v>
      </c>
      <c r="D61" s="56"/>
      <c r="E61" s="8"/>
      <c r="F61" s="8"/>
      <c r="G61" s="8"/>
      <c r="H61" s="8">
        <v>1</v>
      </c>
      <c r="I61" s="57"/>
      <c r="J61" s="63"/>
    </row>
    <row r="62" spans="1:10" x14ac:dyDescent="0.25">
      <c r="A62" s="3" t="s">
        <v>113</v>
      </c>
      <c r="B62" s="2" t="s">
        <v>114</v>
      </c>
      <c r="C62" s="50">
        <v>2</v>
      </c>
      <c r="D62" s="56"/>
      <c r="E62" s="8"/>
      <c r="F62" s="8"/>
      <c r="G62" s="8"/>
      <c r="H62" s="8">
        <v>1</v>
      </c>
      <c r="I62" s="57"/>
      <c r="J62" s="63"/>
    </row>
    <row r="63" spans="1:10" x14ac:dyDescent="0.25">
      <c r="A63" s="3" t="s">
        <v>178</v>
      </c>
      <c r="B63" s="2" t="s">
        <v>179</v>
      </c>
      <c r="C63" s="50">
        <v>3</v>
      </c>
      <c r="D63" s="56"/>
      <c r="E63" s="8"/>
      <c r="F63" s="8">
        <v>1</v>
      </c>
      <c r="G63" s="8"/>
      <c r="H63" s="8"/>
      <c r="I63" s="57"/>
      <c r="J63" s="63"/>
    </row>
    <row r="64" spans="1:10" x14ac:dyDescent="0.25">
      <c r="A64" s="3" t="s">
        <v>258</v>
      </c>
      <c r="B64" s="2" t="s">
        <v>259</v>
      </c>
      <c r="C64" s="50">
        <v>4</v>
      </c>
      <c r="D64" s="56"/>
      <c r="E64" s="16"/>
      <c r="F64" s="16"/>
      <c r="G64" s="16"/>
      <c r="H64" s="16"/>
      <c r="I64" s="58">
        <v>1</v>
      </c>
      <c r="J64" s="63"/>
    </row>
    <row r="65" spans="1:10" x14ac:dyDescent="0.25">
      <c r="A65" s="3" t="s">
        <v>260</v>
      </c>
      <c r="B65" s="2">
        <v>331263</v>
      </c>
      <c r="C65" s="50">
        <v>4</v>
      </c>
      <c r="D65" s="56">
        <v>1</v>
      </c>
      <c r="E65" s="16"/>
      <c r="F65" s="16"/>
      <c r="G65" s="16"/>
      <c r="H65" s="16"/>
      <c r="I65" s="58"/>
      <c r="J65" s="63"/>
    </row>
    <row r="66" spans="1:10" ht="30" x14ac:dyDescent="0.25">
      <c r="A66" s="4" t="s">
        <v>328</v>
      </c>
      <c r="B66" s="2" t="s">
        <v>329</v>
      </c>
      <c r="C66" s="50">
        <v>5</v>
      </c>
      <c r="D66" s="56"/>
      <c r="E66" s="8"/>
      <c r="F66" s="8"/>
      <c r="G66" s="8"/>
      <c r="H66" s="8">
        <v>1</v>
      </c>
      <c r="I66" s="57"/>
      <c r="J66" s="63"/>
    </row>
    <row r="67" spans="1:10" x14ac:dyDescent="0.25">
      <c r="A67" s="3" t="s">
        <v>330</v>
      </c>
      <c r="B67" s="2" t="s">
        <v>331</v>
      </c>
      <c r="C67" s="50">
        <v>5</v>
      </c>
      <c r="D67" s="56"/>
      <c r="E67" s="8"/>
      <c r="F67" s="8"/>
      <c r="G67" s="8"/>
      <c r="H67" s="8">
        <v>1</v>
      </c>
      <c r="I67" s="57"/>
      <c r="J67" s="63"/>
    </row>
    <row r="68" spans="1:10" x14ac:dyDescent="0.25">
      <c r="A68" s="3" t="s">
        <v>332</v>
      </c>
      <c r="B68" s="2" t="s">
        <v>333</v>
      </c>
      <c r="C68" s="50">
        <v>5</v>
      </c>
      <c r="D68" s="56"/>
      <c r="E68" s="8"/>
      <c r="F68" s="8"/>
      <c r="G68" s="8"/>
      <c r="H68" s="8">
        <v>1</v>
      </c>
      <c r="I68" s="57"/>
      <c r="J68" s="63"/>
    </row>
    <row r="69" spans="1:10" x14ac:dyDescent="0.25">
      <c r="A69" s="1" t="s">
        <v>595</v>
      </c>
      <c r="B69" s="2" t="s">
        <v>596</v>
      </c>
      <c r="C69" s="50">
        <v>9</v>
      </c>
      <c r="D69" s="56">
        <v>1</v>
      </c>
      <c r="E69" s="8"/>
      <c r="F69" s="8"/>
      <c r="G69" s="8"/>
      <c r="H69" s="8"/>
      <c r="I69" s="57"/>
      <c r="J69" s="63"/>
    </row>
    <row r="70" spans="1:10" x14ac:dyDescent="0.25">
      <c r="A70" s="3" t="s">
        <v>597</v>
      </c>
      <c r="B70" s="2" t="s">
        <v>598</v>
      </c>
      <c r="C70" s="50">
        <v>9</v>
      </c>
      <c r="D70" s="56"/>
      <c r="E70" s="8"/>
      <c r="F70" s="8">
        <v>1</v>
      </c>
      <c r="G70" s="8"/>
      <c r="H70" s="8"/>
      <c r="I70" s="57"/>
      <c r="J70" s="63"/>
    </row>
    <row r="71" spans="1:10" x14ac:dyDescent="0.25">
      <c r="A71" s="3" t="s">
        <v>261</v>
      </c>
      <c r="B71" s="2" t="s">
        <v>262</v>
      </c>
      <c r="C71" s="50">
        <v>4</v>
      </c>
      <c r="D71" s="56"/>
      <c r="E71" s="8"/>
      <c r="F71" s="8"/>
      <c r="G71" s="8"/>
      <c r="H71" s="8">
        <v>1</v>
      </c>
      <c r="I71" s="57"/>
      <c r="J71" s="63"/>
    </row>
    <row r="72" spans="1:10" x14ac:dyDescent="0.25">
      <c r="A72" s="6" t="s">
        <v>548</v>
      </c>
      <c r="B72" s="6">
        <v>333955</v>
      </c>
      <c r="C72" s="52">
        <v>8</v>
      </c>
      <c r="D72" s="56"/>
      <c r="E72" s="16">
        <v>1</v>
      </c>
      <c r="F72" s="16"/>
      <c r="G72" s="16"/>
      <c r="H72" s="16"/>
      <c r="I72" s="58"/>
      <c r="J72" s="63"/>
    </row>
    <row r="73" spans="1:10" x14ac:dyDescent="0.25">
      <c r="A73" s="3" t="s">
        <v>698</v>
      </c>
      <c r="B73" s="2" t="s">
        <v>699</v>
      </c>
      <c r="C73" s="50">
        <v>8</v>
      </c>
      <c r="D73" s="56"/>
      <c r="E73" s="8"/>
      <c r="F73" s="8"/>
      <c r="G73" s="8"/>
      <c r="H73" s="8"/>
      <c r="I73" s="57"/>
      <c r="J73" s="63">
        <v>1</v>
      </c>
    </row>
    <row r="74" spans="1:10" x14ac:dyDescent="0.25">
      <c r="A74" s="3" t="s">
        <v>700</v>
      </c>
      <c r="B74" s="2" t="s">
        <v>701</v>
      </c>
      <c r="C74" s="50">
        <v>8</v>
      </c>
      <c r="D74" s="56"/>
      <c r="E74" s="8"/>
      <c r="F74" s="8"/>
      <c r="G74" s="8"/>
      <c r="H74" s="8"/>
      <c r="I74" s="57"/>
      <c r="J74" s="63">
        <v>1</v>
      </c>
    </row>
    <row r="75" spans="1:10" x14ac:dyDescent="0.25">
      <c r="A75" s="1" t="s">
        <v>549</v>
      </c>
      <c r="B75" s="2" t="s">
        <v>550</v>
      </c>
      <c r="C75" s="50">
        <v>8</v>
      </c>
      <c r="D75" s="56"/>
      <c r="E75" s="8"/>
      <c r="F75" s="8"/>
      <c r="G75" s="8">
        <v>1</v>
      </c>
      <c r="H75" s="8"/>
      <c r="I75" s="57"/>
      <c r="J75" s="63"/>
    </row>
    <row r="76" spans="1:10" x14ac:dyDescent="0.25">
      <c r="A76" s="3" t="s">
        <v>665</v>
      </c>
      <c r="B76" s="2" t="s">
        <v>666</v>
      </c>
      <c r="C76" s="50">
        <v>1</v>
      </c>
      <c r="D76" s="56"/>
      <c r="E76" s="8">
        <v>1</v>
      </c>
      <c r="F76" s="8"/>
      <c r="G76" s="8"/>
      <c r="H76" s="8"/>
      <c r="I76" s="57"/>
      <c r="J76" s="63"/>
    </row>
    <row r="77" spans="1:10" x14ac:dyDescent="0.25">
      <c r="A77" s="3" t="s">
        <v>180</v>
      </c>
      <c r="B77" s="2" t="s">
        <v>181</v>
      </c>
      <c r="C77" s="50">
        <v>3</v>
      </c>
      <c r="D77" s="56">
        <v>1</v>
      </c>
      <c r="E77" s="8"/>
      <c r="F77" s="8"/>
      <c r="G77" s="8"/>
      <c r="H77" s="8"/>
      <c r="I77" s="57"/>
      <c r="J77" s="63"/>
    </row>
    <row r="78" spans="1:10" x14ac:dyDescent="0.25">
      <c r="A78" s="6" t="s">
        <v>667</v>
      </c>
      <c r="B78" s="6">
        <v>329161</v>
      </c>
      <c r="C78" s="52">
        <v>1</v>
      </c>
      <c r="D78" s="56"/>
      <c r="E78" s="16"/>
      <c r="F78" s="16">
        <v>1</v>
      </c>
      <c r="G78" s="16"/>
      <c r="H78" s="16"/>
      <c r="I78" s="58"/>
      <c r="J78" s="63"/>
    </row>
    <row r="79" spans="1:10" x14ac:dyDescent="0.25">
      <c r="A79" s="1" t="s">
        <v>417</v>
      </c>
      <c r="B79" s="2" t="s">
        <v>418</v>
      </c>
      <c r="C79" s="50">
        <v>6</v>
      </c>
      <c r="D79" s="56"/>
      <c r="E79" s="8"/>
      <c r="F79" s="8"/>
      <c r="G79" s="8"/>
      <c r="H79" s="8"/>
      <c r="I79" s="57">
        <v>1</v>
      </c>
      <c r="J79" s="63"/>
    </row>
    <row r="80" spans="1:10" x14ac:dyDescent="0.25">
      <c r="A80" s="5" t="s">
        <v>471</v>
      </c>
      <c r="B80" s="2" t="s">
        <v>472</v>
      </c>
      <c r="C80" s="50">
        <v>7</v>
      </c>
      <c r="D80" s="56"/>
      <c r="E80" s="8"/>
      <c r="F80" s="8">
        <v>1</v>
      </c>
      <c r="G80" s="8"/>
      <c r="H80" s="8"/>
      <c r="I80" s="57"/>
      <c r="J80" s="63"/>
    </row>
    <row r="81" spans="1:10" ht="30" x14ac:dyDescent="0.25">
      <c r="A81" s="4" t="s">
        <v>115</v>
      </c>
      <c r="B81" s="2" t="s">
        <v>116</v>
      </c>
      <c r="C81" s="50">
        <v>2</v>
      </c>
      <c r="D81" s="56"/>
      <c r="E81" s="8"/>
      <c r="F81" s="8"/>
      <c r="G81" s="8">
        <v>1</v>
      </c>
      <c r="H81" s="8"/>
      <c r="I81" s="57"/>
      <c r="J81" s="63"/>
    </row>
    <row r="82" spans="1:10" x14ac:dyDescent="0.25">
      <c r="A82" s="3" t="s">
        <v>117</v>
      </c>
      <c r="B82" s="2" t="s">
        <v>118</v>
      </c>
      <c r="C82" s="50">
        <v>2</v>
      </c>
      <c r="D82" s="56"/>
      <c r="E82" s="8"/>
      <c r="F82" s="8"/>
      <c r="G82" s="8">
        <v>1</v>
      </c>
      <c r="H82" s="8"/>
      <c r="I82" s="57"/>
      <c r="J82" s="63"/>
    </row>
    <row r="83" spans="1:10" x14ac:dyDescent="0.25">
      <c r="A83" s="4" t="s">
        <v>551</v>
      </c>
      <c r="B83" s="2" t="s">
        <v>552</v>
      </c>
      <c r="C83" s="50">
        <v>8</v>
      </c>
      <c r="D83" s="56">
        <v>1</v>
      </c>
      <c r="E83" s="8"/>
      <c r="F83" s="8"/>
      <c r="G83" s="8"/>
      <c r="H83" s="8"/>
      <c r="I83" s="57"/>
      <c r="J83" s="63"/>
    </row>
    <row r="84" spans="1:10" x14ac:dyDescent="0.25">
      <c r="A84" s="6" t="s">
        <v>553</v>
      </c>
      <c r="B84" s="6">
        <v>333948</v>
      </c>
      <c r="C84" s="52">
        <v>8</v>
      </c>
      <c r="D84" s="56"/>
      <c r="E84" s="16"/>
      <c r="F84" s="16"/>
      <c r="G84" s="16"/>
      <c r="H84" s="16">
        <v>1</v>
      </c>
      <c r="I84" s="58"/>
      <c r="J84" s="63"/>
    </row>
    <row r="85" spans="1:10" x14ac:dyDescent="0.25">
      <c r="A85" s="6" t="s">
        <v>554</v>
      </c>
      <c r="B85" s="6">
        <v>333959</v>
      </c>
      <c r="C85" s="52">
        <v>8</v>
      </c>
      <c r="D85" s="56"/>
      <c r="E85" s="16">
        <v>1</v>
      </c>
      <c r="F85" s="16"/>
      <c r="G85" s="16"/>
      <c r="H85" s="16"/>
      <c r="I85" s="58"/>
      <c r="J85" s="63"/>
    </row>
    <row r="86" spans="1:10" x14ac:dyDescent="0.25">
      <c r="A86" s="3" t="s">
        <v>119</v>
      </c>
      <c r="B86" s="2" t="s">
        <v>120</v>
      </c>
      <c r="C86" s="50">
        <v>2</v>
      </c>
      <c r="D86" s="56">
        <v>1</v>
      </c>
      <c r="E86" s="8"/>
      <c r="F86" s="8"/>
      <c r="G86" s="8"/>
      <c r="H86" s="8"/>
      <c r="I86" s="57"/>
      <c r="J86" s="63"/>
    </row>
    <row r="87" spans="1:10" x14ac:dyDescent="0.25">
      <c r="A87" s="3" t="s">
        <v>121</v>
      </c>
      <c r="B87" s="2">
        <v>316452</v>
      </c>
      <c r="C87" s="50">
        <v>2</v>
      </c>
      <c r="D87" s="56"/>
      <c r="E87" s="8">
        <v>1</v>
      </c>
      <c r="F87" s="8"/>
      <c r="G87" s="8"/>
      <c r="H87" s="8"/>
      <c r="I87" s="57"/>
      <c r="J87" s="63"/>
    </row>
    <row r="88" spans="1:10" ht="30" x14ac:dyDescent="0.25">
      <c r="A88" s="4" t="s">
        <v>473</v>
      </c>
      <c r="B88" s="2" t="s">
        <v>474</v>
      </c>
      <c r="C88" s="50">
        <v>7</v>
      </c>
      <c r="D88" s="56"/>
      <c r="E88" s="8"/>
      <c r="F88" s="8"/>
      <c r="G88" s="8"/>
      <c r="H88" s="8"/>
      <c r="I88" s="57">
        <v>1</v>
      </c>
      <c r="J88" s="63"/>
    </row>
    <row r="89" spans="1:10" x14ac:dyDescent="0.25">
      <c r="A89" s="6" t="s">
        <v>475</v>
      </c>
      <c r="B89" s="6">
        <v>337696</v>
      </c>
      <c r="C89" s="52">
        <v>7</v>
      </c>
      <c r="D89" s="56"/>
      <c r="E89" s="16"/>
      <c r="F89" s="16"/>
      <c r="G89" s="16"/>
      <c r="H89" s="16">
        <v>1</v>
      </c>
      <c r="I89" s="58"/>
      <c r="J89" s="63"/>
    </row>
    <row r="90" spans="1:10" x14ac:dyDescent="0.25">
      <c r="A90" s="4" t="s">
        <v>122</v>
      </c>
      <c r="B90" s="2">
        <v>261406</v>
      </c>
      <c r="C90" s="50">
        <v>2</v>
      </c>
      <c r="D90" s="56"/>
      <c r="E90" s="8"/>
      <c r="F90" s="8"/>
      <c r="G90" s="8">
        <v>1</v>
      </c>
      <c r="H90" s="8"/>
      <c r="I90" s="57"/>
      <c r="J90" s="63"/>
    </row>
    <row r="91" spans="1:10" x14ac:dyDescent="0.25">
      <c r="A91" s="3" t="s">
        <v>555</v>
      </c>
      <c r="B91" s="2" t="s">
        <v>556</v>
      </c>
      <c r="C91" s="50">
        <v>8</v>
      </c>
      <c r="D91" s="56">
        <v>1</v>
      </c>
      <c r="E91" s="8"/>
      <c r="F91" s="8"/>
      <c r="G91" s="8"/>
      <c r="H91" s="8"/>
      <c r="I91" s="57"/>
      <c r="J91" s="63"/>
    </row>
    <row r="92" spans="1:10" x14ac:dyDescent="0.25">
      <c r="A92" s="4" t="s">
        <v>182</v>
      </c>
      <c r="B92" s="2" t="s">
        <v>183</v>
      </c>
      <c r="C92" s="50">
        <v>3</v>
      </c>
      <c r="D92" s="56">
        <v>1</v>
      </c>
      <c r="E92" s="8"/>
      <c r="F92" s="8"/>
      <c r="G92" s="8"/>
      <c r="H92" s="8"/>
      <c r="I92" s="57"/>
      <c r="J92" s="63"/>
    </row>
    <row r="93" spans="1:10" x14ac:dyDescent="0.25">
      <c r="A93" s="3" t="s">
        <v>476</v>
      </c>
      <c r="B93" s="2" t="s">
        <v>477</v>
      </c>
      <c r="C93" s="50">
        <v>7</v>
      </c>
      <c r="D93" s="56"/>
      <c r="E93" s="8"/>
      <c r="F93" s="8">
        <v>1</v>
      </c>
      <c r="G93" s="8"/>
      <c r="H93" s="8"/>
      <c r="I93" s="57"/>
      <c r="J93" s="63"/>
    </row>
    <row r="94" spans="1:10" x14ac:dyDescent="0.25">
      <c r="A94" s="3" t="s">
        <v>478</v>
      </c>
      <c r="B94" s="2" t="s">
        <v>479</v>
      </c>
      <c r="C94" s="50">
        <v>7</v>
      </c>
      <c r="D94" s="56"/>
      <c r="E94" s="8"/>
      <c r="F94" s="8">
        <v>1</v>
      </c>
      <c r="G94" s="8"/>
      <c r="H94" s="8"/>
      <c r="I94" s="57"/>
      <c r="J94" s="63"/>
    </row>
    <row r="95" spans="1:10" x14ac:dyDescent="0.25">
      <c r="A95" s="3" t="s">
        <v>480</v>
      </c>
      <c r="B95" s="2" t="s">
        <v>481</v>
      </c>
      <c r="C95" s="50">
        <v>7</v>
      </c>
      <c r="D95" s="56"/>
      <c r="E95" s="8"/>
      <c r="F95" s="8">
        <v>1</v>
      </c>
      <c r="G95" s="8"/>
      <c r="H95" s="8"/>
      <c r="I95" s="57"/>
      <c r="J95" s="63"/>
    </row>
    <row r="96" spans="1:10" x14ac:dyDescent="0.25">
      <c r="A96" s="3" t="s">
        <v>123</v>
      </c>
      <c r="B96" s="2" t="s">
        <v>124</v>
      </c>
      <c r="C96" s="50">
        <v>2</v>
      </c>
      <c r="D96" s="56"/>
      <c r="E96" s="8"/>
      <c r="F96" s="8"/>
      <c r="G96" s="8"/>
      <c r="H96" s="8"/>
      <c r="I96" s="57">
        <v>1</v>
      </c>
      <c r="J96" s="63"/>
    </row>
    <row r="97" spans="1:10" x14ac:dyDescent="0.25">
      <c r="A97" s="3" t="s">
        <v>123</v>
      </c>
      <c r="B97" s="2">
        <v>323699</v>
      </c>
      <c r="C97" s="50">
        <v>2</v>
      </c>
      <c r="D97" s="56"/>
      <c r="E97" s="8"/>
      <c r="F97" s="8"/>
      <c r="G97" s="8"/>
      <c r="H97" s="8"/>
      <c r="I97" s="57">
        <v>1</v>
      </c>
      <c r="J97" s="63"/>
    </row>
    <row r="98" spans="1:10" x14ac:dyDescent="0.25">
      <c r="A98" s="1" t="s">
        <v>482</v>
      </c>
      <c r="B98" s="2" t="s">
        <v>483</v>
      </c>
      <c r="C98" s="50">
        <v>7</v>
      </c>
      <c r="D98" s="56"/>
      <c r="E98" s="8"/>
      <c r="F98" s="8"/>
      <c r="G98" s="8"/>
      <c r="H98" s="8"/>
      <c r="I98" s="57">
        <v>1</v>
      </c>
      <c r="J98" s="63"/>
    </row>
    <row r="99" spans="1:10" x14ac:dyDescent="0.25">
      <c r="A99" s="3" t="s">
        <v>419</v>
      </c>
      <c r="B99" s="2" t="s">
        <v>420</v>
      </c>
      <c r="C99" s="50">
        <v>6</v>
      </c>
      <c r="D99" s="56"/>
      <c r="E99" s="8"/>
      <c r="F99" s="8"/>
      <c r="G99" s="8"/>
      <c r="H99" s="8">
        <v>1</v>
      </c>
      <c r="I99" s="57"/>
      <c r="J99" s="63"/>
    </row>
    <row r="100" spans="1:10" x14ac:dyDescent="0.25">
      <c r="A100" s="1" t="s">
        <v>334</v>
      </c>
      <c r="B100" s="2" t="s">
        <v>335</v>
      </c>
      <c r="C100" s="50">
        <v>5</v>
      </c>
      <c r="D100" s="56">
        <v>1</v>
      </c>
      <c r="E100" s="8"/>
      <c r="F100" s="8"/>
      <c r="G100" s="8"/>
      <c r="H100" s="8"/>
      <c r="I100" s="57"/>
      <c r="J100" s="63"/>
    </row>
    <row r="101" spans="1:10" x14ac:dyDescent="0.25">
      <c r="A101" s="3" t="s">
        <v>557</v>
      </c>
      <c r="B101" s="2" t="s">
        <v>558</v>
      </c>
      <c r="C101" s="50">
        <v>8</v>
      </c>
      <c r="D101" s="56"/>
      <c r="E101" s="8"/>
      <c r="F101" s="8">
        <v>1</v>
      </c>
      <c r="G101" s="8"/>
      <c r="H101" s="8"/>
      <c r="I101" s="57"/>
      <c r="J101" s="63"/>
    </row>
    <row r="102" spans="1:10" x14ac:dyDescent="0.25">
      <c r="A102" s="3" t="s">
        <v>599</v>
      </c>
      <c r="B102" s="2" t="s">
        <v>600</v>
      </c>
      <c r="C102" s="50">
        <v>9</v>
      </c>
      <c r="D102" s="56">
        <v>1</v>
      </c>
      <c r="E102" s="8"/>
      <c r="F102" s="8"/>
      <c r="G102" s="8"/>
      <c r="H102" s="8"/>
      <c r="I102" s="57"/>
      <c r="J102" s="63"/>
    </row>
    <row r="103" spans="1:10" x14ac:dyDescent="0.25">
      <c r="A103" s="3" t="s">
        <v>484</v>
      </c>
      <c r="B103" s="2" t="s">
        <v>485</v>
      </c>
      <c r="C103" s="50">
        <v>7</v>
      </c>
      <c r="D103" s="56">
        <v>1</v>
      </c>
      <c r="E103" s="8"/>
      <c r="F103" s="8"/>
      <c r="G103" s="8"/>
      <c r="H103" s="8"/>
      <c r="I103" s="57"/>
      <c r="J103" s="63"/>
    </row>
    <row r="104" spans="1:10" x14ac:dyDescent="0.25">
      <c r="A104" s="1" t="s">
        <v>601</v>
      </c>
      <c r="B104" s="2" t="s">
        <v>602</v>
      </c>
      <c r="C104" s="50">
        <v>9</v>
      </c>
      <c r="D104" s="56">
        <v>1</v>
      </c>
      <c r="E104" s="8"/>
      <c r="F104" s="8"/>
      <c r="G104" s="8"/>
      <c r="H104" s="8"/>
      <c r="I104" s="57"/>
      <c r="J104" s="63"/>
    </row>
    <row r="105" spans="1:10" x14ac:dyDescent="0.25">
      <c r="A105" s="3" t="s">
        <v>702</v>
      </c>
      <c r="B105" s="2" t="s">
        <v>703</v>
      </c>
      <c r="C105" s="50">
        <v>8</v>
      </c>
      <c r="D105" s="56"/>
      <c r="E105" s="8"/>
      <c r="F105" s="8"/>
      <c r="G105" s="8"/>
      <c r="H105" s="8"/>
      <c r="I105" s="57"/>
      <c r="J105" s="63">
        <v>1</v>
      </c>
    </row>
    <row r="106" spans="1:10" x14ac:dyDescent="0.25">
      <c r="A106" s="6" t="s">
        <v>559</v>
      </c>
      <c r="B106" s="6">
        <v>323334</v>
      </c>
      <c r="C106" s="52">
        <v>8</v>
      </c>
      <c r="D106" s="56"/>
      <c r="E106" s="8"/>
      <c r="F106" s="8">
        <v>1</v>
      </c>
      <c r="G106" s="8"/>
      <c r="H106" s="8"/>
      <c r="I106" s="57"/>
      <c r="J106" s="63"/>
    </row>
    <row r="107" spans="1:10" x14ac:dyDescent="0.25">
      <c r="A107" s="3" t="s">
        <v>125</v>
      </c>
      <c r="B107" s="2">
        <v>309181</v>
      </c>
      <c r="C107" s="50">
        <v>2</v>
      </c>
      <c r="D107" s="56"/>
      <c r="E107" s="8"/>
      <c r="F107" s="8"/>
      <c r="G107" s="8"/>
      <c r="H107" s="8">
        <v>1</v>
      </c>
      <c r="I107" s="57"/>
      <c r="J107" s="63"/>
    </row>
    <row r="108" spans="1:10" x14ac:dyDescent="0.25">
      <c r="A108" s="3" t="s">
        <v>184</v>
      </c>
      <c r="B108" s="2" t="s">
        <v>185</v>
      </c>
      <c r="C108" s="50">
        <v>3</v>
      </c>
      <c r="D108" s="56"/>
      <c r="E108" s="8"/>
      <c r="F108" s="8"/>
      <c r="G108" s="8">
        <v>1</v>
      </c>
      <c r="H108" s="8"/>
      <c r="I108" s="57"/>
      <c r="J108" s="63"/>
    </row>
    <row r="109" spans="1:10" ht="30" x14ac:dyDescent="0.25">
      <c r="A109" s="3" t="s">
        <v>560</v>
      </c>
      <c r="B109" s="2" t="s">
        <v>561</v>
      </c>
      <c r="C109" s="50">
        <v>8</v>
      </c>
      <c r="D109" s="56"/>
      <c r="E109" s="8"/>
      <c r="F109" s="8"/>
      <c r="G109" s="8"/>
      <c r="H109" s="8"/>
      <c r="I109" s="57">
        <v>1</v>
      </c>
      <c r="J109" s="63"/>
    </row>
    <row r="110" spans="1:10" x14ac:dyDescent="0.25">
      <c r="A110" s="6" t="s">
        <v>486</v>
      </c>
      <c r="B110" s="6">
        <v>324528</v>
      </c>
      <c r="C110" s="52">
        <v>7</v>
      </c>
      <c r="D110" s="56">
        <v>1</v>
      </c>
      <c r="E110" s="16"/>
      <c r="F110" s="16"/>
      <c r="G110" s="16"/>
      <c r="H110" s="16"/>
      <c r="I110" s="58"/>
      <c r="J110" s="63"/>
    </row>
    <row r="111" spans="1:10" x14ac:dyDescent="0.25">
      <c r="A111" s="3" t="s">
        <v>336</v>
      </c>
      <c r="B111" s="2">
        <v>300633</v>
      </c>
      <c r="C111" s="50">
        <v>5</v>
      </c>
      <c r="D111" s="56"/>
      <c r="E111" s="8"/>
      <c r="F111" s="8"/>
      <c r="G111" s="8">
        <v>1</v>
      </c>
      <c r="H111" s="8"/>
      <c r="I111" s="57"/>
      <c r="J111" s="63"/>
    </row>
    <row r="112" spans="1:10" x14ac:dyDescent="0.25">
      <c r="A112" s="4" t="s">
        <v>337</v>
      </c>
      <c r="B112" s="2" t="s">
        <v>338</v>
      </c>
      <c r="C112" s="50">
        <v>5</v>
      </c>
      <c r="D112" s="56">
        <v>1</v>
      </c>
      <c r="E112" s="8"/>
      <c r="F112" s="8"/>
      <c r="G112" s="8"/>
      <c r="H112" s="8"/>
      <c r="I112" s="57"/>
      <c r="J112" s="63"/>
    </row>
    <row r="113" spans="1:10" x14ac:dyDescent="0.25">
      <c r="A113" s="4" t="s">
        <v>126</v>
      </c>
      <c r="B113" s="2">
        <v>296481</v>
      </c>
      <c r="C113" s="50">
        <v>2</v>
      </c>
      <c r="D113" s="56">
        <v>1</v>
      </c>
      <c r="E113" s="8"/>
      <c r="F113" s="8"/>
      <c r="G113" s="8"/>
      <c r="H113" s="8"/>
      <c r="I113" s="57"/>
      <c r="J113" s="63"/>
    </row>
    <row r="114" spans="1:10" x14ac:dyDescent="0.25">
      <c r="A114" s="3" t="s">
        <v>127</v>
      </c>
      <c r="B114" s="2" t="s">
        <v>128</v>
      </c>
      <c r="C114" s="50">
        <v>2</v>
      </c>
      <c r="D114" s="56"/>
      <c r="E114" s="8"/>
      <c r="F114" s="8"/>
      <c r="G114" s="8"/>
      <c r="H114" s="8"/>
      <c r="I114" s="57">
        <v>1</v>
      </c>
      <c r="J114" s="63"/>
    </row>
    <row r="115" spans="1:10" x14ac:dyDescent="0.25">
      <c r="A115" s="3" t="s">
        <v>129</v>
      </c>
      <c r="B115" s="2" t="s">
        <v>130</v>
      </c>
      <c r="C115" s="50">
        <v>2</v>
      </c>
      <c r="D115" s="56"/>
      <c r="E115" s="8">
        <v>1</v>
      </c>
      <c r="F115" s="8"/>
      <c r="G115" s="8"/>
      <c r="H115" s="8"/>
      <c r="I115" s="57"/>
      <c r="J115" s="63"/>
    </row>
    <row r="116" spans="1:10" x14ac:dyDescent="0.25">
      <c r="A116" s="3" t="s">
        <v>131</v>
      </c>
      <c r="B116" s="2" t="s">
        <v>132</v>
      </c>
      <c r="C116" s="50">
        <v>2</v>
      </c>
      <c r="D116" s="56"/>
      <c r="E116" s="8">
        <v>1</v>
      </c>
      <c r="F116" s="8"/>
      <c r="G116" s="8"/>
      <c r="H116" s="8"/>
      <c r="I116" s="57"/>
      <c r="J116" s="63"/>
    </row>
    <row r="117" spans="1:10" x14ac:dyDescent="0.25">
      <c r="A117" s="3" t="s">
        <v>186</v>
      </c>
      <c r="B117" s="2">
        <v>212955</v>
      </c>
      <c r="C117" s="50">
        <v>3</v>
      </c>
      <c r="D117" s="56"/>
      <c r="E117" s="8"/>
      <c r="F117" s="8"/>
      <c r="G117" s="8">
        <v>1</v>
      </c>
      <c r="H117" s="8"/>
      <c r="I117" s="57"/>
      <c r="J117" s="63"/>
    </row>
    <row r="118" spans="1:10" x14ac:dyDescent="0.25">
      <c r="A118" s="6" t="s">
        <v>187</v>
      </c>
      <c r="B118" s="6">
        <v>322344</v>
      </c>
      <c r="C118" s="52">
        <v>3</v>
      </c>
      <c r="D118" s="56"/>
      <c r="E118" s="8"/>
      <c r="F118" s="8"/>
      <c r="G118" s="8"/>
      <c r="H118" s="8">
        <v>1</v>
      </c>
      <c r="I118" s="57"/>
      <c r="J118" s="63"/>
    </row>
    <row r="119" spans="1:10" x14ac:dyDescent="0.25">
      <c r="A119" s="3" t="s">
        <v>263</v>
      </c>
      <c r="B119" s="2" t="s">
        <v>264</v>
      </c>
      <c r="C119" s="50">
        <v>4</v>
      </c>
      <c r="D119" s="56">
        <v>1</v>
      </c>
      <c r="E119" s="8"/>
      <c r="F119" s="8"/>
      <c r="G119" s="8"/>
      <c r="H119" s="8"/>
      <c r="I119" s="57"/>
      <c r="J119" s="63"/>
    </row>
    <row r="120" spans="1:10" x14ac:dyDescent="0.25">
      <c r="A120" s="3" t="s">
        <v>188</v>
      </c>
      <c r="B120" s="2" t="s">
        <v>189</v>
      </c>
      <c r="C120" s="50">
        <v>3</v>
      </c>
      <c r="D120" s="56">
        <v>1</v>
      </c>
      <c r="E120" s="8"/>
      <c r="F120" s="8"/>
      <c r="G120" s="8"/>
      <c r="H120" s="8"/>
      <c r="I120" s="57"/>
      <c r="J120" s="63"/>
    </row>
    <row r="121" spans="1:10" x14ac:dyDescent="0.25">
      <c r="A121" s="4" t="s">
        <v>133</v>
      </c>
      <c r="B121" s="2" t="s">
        <v>134</v>
      </c>
      <c r="C121" s="50">
        <v>2</v>
      </c>
      <c r="D121" s="56"/>
      <c r="E121" s="8"/>
      <c r="F121" s="8"/>
      <c r="G121" s="8"/>
      <c r="H121" s="8"/>
      <c r="I121" s="57">
        <v>1</v>
      </c>
      <c r="J121" s="63"/>
    </row>
    <row r="122" spans="1:10" x14ac:dyDescent="0.25">
      <c r="A122" s="3" t="s">
        <v>421</v>
      </c>
      <c r="B122" s="2" t="s">
        <v>422</v>
      </c>
      <c r="C122" s="50">
        <v>6</v>
      </c>
      <c r="D122" s="56"/>
      <c r="E122" s="8"/>
      <c r="F122" s="8">
        <v>1</v>
      </c>
      <c r="G122" s="8"/>
      <c r="H122" s="8"/>
      <c r="I122" s="57"/>
      <c r="J122" s="63"/>
    </row>
    <row r="123" spans="1:10" x14ac:dyDescent="0.25">
      <c r="A123" s="3" t="s">
        <v>487</v>
      </c>
      <c r="B123" s="2">
        <v>303927</v>
      </c>
      <c r="C123" s="50">
        <v>7</v>
      </c>
      <c r="D123" s="56"/>
      <c r="E123" s="8"/>
      <c r="F123" s="8"/>
      <c r="G123" s="8"/>
      <c r="H123" s="8">
        <v>1</v>
      </c>
      <c r="I123" s="57"/>
      <c r="J123" s="63"/>
    </row>
    <row r="124" spans="1:10" x14ac:dyDescent="0.25">
      <c r="A124" s="6" t="s">
        <v>562</v>
      </c>
      <c r="B124" s="6">
        <v>317428</v>
      </c>
      <c r="C124" s="52">
        <v>8</v>
      </c>
      <c r="D124" s="56"/>
      <c r="E124" s="8">
        <v>1</v>
      </c>
      <c r="F124" s="8"/>
      <c r="G124" s="8"/>
      <c r="H124" s="8"/>
      <c r="I124" s="57"/>
      <c r="J124" s="63"/>
    </row>
    <row r="125" spans="1:10" x14ac:dyDescent="0.25">
      <c r="A125" s="1" t="s">
        <v>190</v>
      </c>
      <c r="B125" s="2" t="s">
        <v>191</v>
      </c>
      <c r="C125" s="50">
        <v>3</v>
      </c>
      <c r="D125" s="56"/>
      <c r="E125" s="8">
        <v>1</v>
      </c>
      <c r="F125" s="8"/>
      <c r="G125" s="8"/>
      <c r="H125" s="8"/>
      <c r="I125" s="57"/>
      <c r="J125" s="63"/>
    </row>
    <row r="126" spans="1:10" x14ac:dyDescent="0.25">
      <c r="A126" s="3" t="s">
        <v>603</v>
      </c>
      <c r="B126" s="2">
        <v>201762</v>
      </c>
      <c r="C126" s="50">
        <v>9</v>
      </c>
      <c r="D126" s="56"/>
      <c r="E126" s="8"/>
      <c r="F126" s="8"/>
      <c r="G126" s="8">
        <v>1</v>
      </c>
      <c r="H126" s="8"/>
      <c r="I126" s="57"/>
      <c r="J126" s="63"/>
    </row>
    <row r="127" spans="1:10" x14ac:dyDescent="0.25">
      <c r="A127" s="6" t="s">
        <v>339</v>
      </c>
      <c r="B127" s="6">
        <v>332764</v>
      </c>
      <c r="C127" s="52">
        <v>5</v>
      </c>
      <c r="D127" s="56"/>
      <c r="E127" s="16"/>
      <c r="F127" s="16">
        <v>1</v>
      </c>
      <c r="G127" s="16"/>
      <c r="H127" s="16"/>
      <c r="I127" s="58"/>
      <c r="J127" s="63"/>
    </row>
    <row r="128" spans="1:10" x14ac:dyDescent="0.25">
      <c r="A128" s="3" t="s">
        <v>340</v>
      </c>
      <c r="B128" s="2" t="s">
        <v>341</v>
      </c>
      <c r="C128" s="50">
        <v>5</v>
      </c>
      <c r="D128" s="56"/>
      <c r="E128" s="8">
        <v>1</v>
      </c>
      <c r="F128" s="8"/>
      <c r="G128" s="8"/>
      <c r="H128" s="8"/>
      <c r="I128" s="57"/>
      <c r="J128" s="63"/>
    </row>
    <row r="129" spans="1:10" x14ac:dyDescent="0.25">
      <c r="A129" s="2" t="s">
        <v>563</v>
      </c>
      <c r="B129" s="2">
        <v>271203</v>
      </c>
      <c r="C129" s="50">
        <v>8</v>
      </c>
      <c r="D129" s="56"/>
      <c r="E129" s="8"/>
      <c r="F129" s="8"/>
      <c r="G129" s="8"/>
      <c r="H129" s="8">
        <v>1</v>
      </c>
      <c r="I129" s="57"/>
      <c r="J129" s="63"/>
    </row>
    <row r="130" spans="1:10" x14ac:dyDescent="0.25">
      <c r="A130" s="1" t="s">
        <v>342</v>
      </c>
      <c r="B130" s="2" t="s">
        <v>343</v>
      </c>
      <c r="C130" s="50">
        <v>5</v>
      </c>
      <c r="D130" s="56"/>
      <c r="E130" s="8"/>
      <c r="F130" s="8"/>
      <c r="G130" s="8"/>
      <c r="H130" s="8"/>
      <c r="I130" s="57">
        <v>1</v>
      </c>
      <c r="J130" s="63"/>
    </row>
    <row r="131" spans="1:10" x14ac:dyDescent="0.25">
      <c r="A131" s="3" t="s">
        <v>668</v>
      </c>
      <c r="B131" s="2" t="s">
        <v>669</v>
      </c>
      <c r="C131" s="50">
        <v>1</v>
      </c>
      <c r="D131" s="56"/>
      <c r="E131" s="8"/>
      <c r="F131" s="8"/>
      <c r="G131" s="8"/>
      <c r="H131" s="8">
        <v>1</v>
      </c>
      <c r="I131" s="57"/>
      <c r="J131" s="63"/>
    </row>
    <row r="132" spans="1:10" x14ac:dyDescent="0.25">
      <c r="A132" s="3" t="s">
        <v>670</v>
      </c>
      <c r="B132" s="2" t="s">
        <v>671</v>
      </c>
      <c r="C132" s="50">
        <v>1</v>
      </c>
      <c r="D132" s="56"/>
      <c r="E132" s="8"/>
      <c r="F132" s="8"/>
      <c r="G132" s="8"/>
      <c r="H132" s="8"/>
      <c r="I132" s="57">
        <v>1</v>
      </c>
      <c r="J132" s="63"/>
    </row>
    <row r="133" spans="1:10" x14ac:dyDescent="0.25">
      <c r="A133" s="1" t="s">
        <v>672</v>
      </c>
      <c r="B133" s="2" t="s">
        <v>673</v>
      </c>
      <c r="C133" s="50">
        <v>1</v>
      </c>
      <c r="D133" s="56"/>
      <c r="E133" s="8"/>
      <c r="F133" s="8"/>
      <c r="G133" s="8"/>
      <c r="H133" s="8"/>
      <c r="I133" s="57">
        <v>1</v>
      </c>
      <c r="J133" s="63"/>
    </row>
    <row r="134" spans="1:10" x14ac:dyDescent="0.25">
      <c r="A134" s="4" t="s">
        <v>674</v>
      </c>
      <c r="B134" s="2" t="s">
        <v>675</v>
      </c>
      <c r="C134" s="50">
        <v>1</v>
      </c>
      <c r="D134" s="56"/>
      <c r="E134" s="8"/>
      <c r="F134" s="8"/>
      <c r="G134" s="8"/>
      <c r="H134" s="8">
        <v>1</v>
      </c>
      <c r="I134" s="57"/>
      <c r="J134" s="63"/>
    </row>
    <row r="135" spans="1:10" x14ac:dyDescent="0.25">
      <c r="A135" s="3" t="s">
        <v>423</v>
      </c>
      <c r="B135" s="2" t="s">
        <v>424</v>
      </c>
      <c r="C135" s="50">
        <v>6</v>
      </c>
      <c r="D135" s="56"/>
      <c r="E135" s="8"/>
      <c r="F135" s="8">
        <v>1</v>
      </c>
      <c r="G135" s="8"/>
      <c r="H135" s="8"/>
      <c r="I135" s="57"/>
      <c r="J135" s="63"/>
    </row>
    <row r="136" spans="1:10" x14ac:dyDescent="0.25">
      <c r="A136" s="3" t="s">
        <v>488</v>
      </c>
      <c r="B136" s="2" t="s">
        <v>489</v>
      </c>
      <c r="C136" s="50">
        <v>7</v>
      </c>
      <c r="D136" s="56">
        <v>1</v>
      </c>
      <c r="E136" s="8"/>
      <c r="F136" s="8"/>
      <c r="G136" s="8"/>
      <c r="H136" s="8"/>
      <c r="I136" s="57"/>
      <c r="J136" s="63"/>
    </row>
    <row r="137" spans="1:10" x14ac:dyDescent="0.25">
      <c r="A137" s="1" t="s">
        <v>490</v>
      </c>
      <c r="B137" s="2" t="s">
        <v>491</v>
      </c>
      <c r="C137" s="50">
        <v>7</v>
      </c>
      <c r="D137" s="56">
        <v>1</v>
      </c>
      <c r="E137" s="8"/>
      <c r="F137" s="8"/>
      <c r="G137" s="8"/>
      <c r="H137" s="8"/>
      <c r="I137" s="57"/>
      <c r="J137" s="63"/>
    </row>
    <row r="138" spans="1:10" x14ac:dyDescent="0.25">
      <c r="A138" s="3" t="s">
        <v>192</v>
      </c>
      <c r="B138" s="2" t="s">
        <v>193</v>
      </c>
      <c r="C138" s="50">
        <v>3</v>
      </c>
      <c r="D138" s="56"/>
      <c r="E138" s="8"/>
      <c r="F138" s="8"/>
      <c r="G138" s="8"/>
      <c r="H138" s="8">
        <v>1</v>
      </c>
      <c r="I138" s="57"/>
      <c r="J138" s="63"/>
    </row>
    <row r="139" spans="1:10" x14ac:dyDescent="0.25">
      <c r="A139" s="3" t="s">
        <v>135</v>
      </c>
      <c r="B139" s="2" t="s">
        <v>136</v>
      </c>
      <c r="C139" s="50">
        <v>2</v>
      </c>
      <c r="D139" s="56"/>
      <c r="E139" s="8"/>
      <c r="F139" s="8"/>
      <c r="G139" s="8"/>
      <c r="H139" s="8">
        <v>1</v>
      </c>
      <c r="I139" s="57"/>
      <c r="J139" s="63"/>
    </row>
    <row r="140" spans="1:10" x14ac:dyDescent="0.25">
      <c r="A140" s="1" t="s">
        <v>265</v>
      </c>
      <c r="B140" s="2" t="s">
        <v>266</v>
      </c>
      <c r="C140" s="50">
        <v>4</v>
      </c>
      <c r="D140" s="56"/>
      <c r="E140" s="8"/>
      <c r="F140" s="8"/>
      <c r="G140" s="8"/>
      <c r="H140" s="8">
        <v>1</v>
      </c>
      <c r="I140" s="57"/>
      <c r="J140" s="63"/>
    </row>
    <row r="141" spans="1:10" x14ac:dyDescent="0.25">
      <c r="A141" s="3" t="s">
        <v>604</v>
      </c>
      <c r="B141" s="2" t="s">
        <v>605</v>
      </c>
      <c r="C141" s="50">
        <v>9</v>
      </c>
      <c r="D141" s="56"/>
      <c r="E141" s="8"/>
      <c r="F141" s="8"/>
      <c r="G141" s="8"/>
      <c r="H141" s="8">
        <v>1</v>
      </c>
      <c r="I141" s="57"/>
      <c r="J141" s="63"/>
    </row>
    <row r="142" spans="1:10" x14ac:dyDescent="0.25">
      <c r="A142" s="3" t="s">
        <v>137</v>
      </c>
      <c r="B142" s="2" t="s">
        <v>138</v>
      </c>
      <c r="C142" s="50">
        <v>2</v>
      </c>
      <c r="D142" s="56"/>
      <c r="E142" s="8"/>
      <c r="F142" s="8"/>
      <c r="G142" s="8"/>
      <c r="H142" s="8"/>
      <c r="I142" s="57">
        <v>1</v>
      </c>
      <c r="J142" s="63"/>
    </row>
    <row r="143" spans="1:10" x14ac:dyDescent="0.25">
      <c r="A143" s="3" t="s">
        <v>139</v>
      </c>
      <c r="B143" s="2" t="s">
        <v>140</v>
      </c>
      <c r="C143" s="50">
        <v>2</v>
      </c>
      <c r="D143" s="56"/>
      <c r="E143" s="8">
        <v>1</v>
      </c>
      <c r="F143" s="8"/>
      <c r="G143" s="8"/>
      <c r="H143" s="8"/>
      <c r="I143" s="57"/>
      <c r="J143" s="63"/>
    </row>
    <row r="144" spans="1:10" x14ac:dyDescent="0.25">
      <c r="A144" s="3" t="s">
        <v>141</v>
      </c>
      <c r="B144" s="2" t="s">
        <v>142</v>
      </c>
      <c r="C144" s="50">
        <v>2</v>
      </c>
      <c r="D144" s="56"/>
      <c r="E144" s="8"/>
      <c r="F144" s="8"/>
      <c r="G144" s="8"/>
      <c r="H144" s="8">
        <v>1</v>
      </c>
      <c r="I144" s="57"/>
      <c r="J144" s="63"/>
    </row>
    <row r="145" spans="1:10" x14ac:dyDescent="0.25">
      <c r="A145" s="1" t="s">
        <v>344</v>
      </c>
      <c r="B145" s="2" t="s">
        <v>345</v>
      </c>
      <c r="C145" s="50">
        <v>5</v>
      </c>
      <c r="D145" s="56"/>
      <c r="E145" s="8"/>
      <c r="F145" s="8"/>
      <c r="G145" s="8"/>
      <c r="H145" s="8">
        <v>1</v>
      </c>
      <c r="I145" s="57"/>
      <c r="J145" s="63"/>
    </row>
    <row r="146" spans="1:10" x14ac:dyDescent="0.25">
      <c r="A146" s="6" t="s">
        <v>346</v>
      </c>
      <c r="B146" s="6">
        <v>317865</v>
      </c>
      <c r="C146" s="52">
        <v>5</v>
      </c>
      <c r="D146" s="56"/>
      <c r="E146" s="8"/>
      <c r="F146" s="8"/>
      <c r="G146" s="8"/>
      <c r="H146" s="8">
        <v>1</v>
      </c>
      <c r="I146" s="57"/>
      <c r="J146" s="63"/>
    </row>
    <row r="147" spans="1:10" x14ac:dyDescent="0.25">
      <c r="A147" s="3" t="s">
        <v>143</v>
      </c>
      <c r="B147" s="2">
        <v>237401</v>
      </c>
      <c r="C147" s="50">
        <v>2</v>
      </c>
      <c r="D147" s="56">
        <v>1</v>
      </c>
      <c r="E147" s="8"/>
      <c r="F147" s="8"/>
      <c r="G147" s="8"/>
      <c r="H147" s="8"/>
      <c r="I147" s="57"/>
      <c r="J147" s="63"/>
    </row>
    <row r="148" spans="1:10" x14ac:dyDescent="0.25">
      <c r="A148" s="3" t="s">
        <v>144</v>
      </c>
      <c r="B148" s="2" t="s">
        <v>145</v>
      </c>
      <c r="C148" s="50">
        <v>2</v>
      </c>
      <c r="D148" s="56">
        <v>1</v>
      </c>
      <c r="E148" s="8"/>
      <c r="F148" s="8"/>
      <c r="G148" s="8"/>
      <c r="H148" s="8"/>
      <c r="I148" s="57"/>
      <c r="J148" s="63"/>
    </row>
    <row r="149" spans="1:10" x14ac:dyDescent="0.25">
      <c r="A149" s="4" t="s">
        <v>146</v>
      </c>
      <c r="B149" s="2">
        <v>259171</v>
      </c>
      <c r="C149" s="50">
        <v>2</v>
      </c>
      <c r="D149" s="56">
        <v>1</v>
      </c>
      <c r="E149" s="8"/>
      <c r="F149" s="8"/>
      <c r="G149" s="8"/>
      <c r="H149" s="8"/>
      <c r="I149" s="57"/>
      <c r="J149" s="63"/>
    </row>
    <row r="150" spans="1:10" x14ac:dyDescent="0.25">
      <c r="A150" s="6" t="s">
        <v>425</v>
      </c>
      <c r="B150" s="6">
        <v>329934</v>
      </c>
      <c r="C150" s="52">
        <v>6</v>
      </c>
      <c r="D150" s="56"/>
      <c r="E150" s="16"/>
      <c r="F150" s="16">
        <v>1</v>
      </c>
      <c r="G150" s="16"/>
      <c r="H150" s="16"/>
      <c r="I150" s="58"/>
      <c r="J150" s="63"/>
    </row>
    <row r="151" spans="1:10" x14ac:dyDescent="0.25">
      <c r="A151" s="1" t="s">
        <v>426</v>
      </c>
      <c r="B151" s="2" t="s">
        <v>427</v>
      </c>
      <c r="C151" s="50">
        <v>6</v>
      </c>
      <c r="D151" s="56"/>
      <c r="E151" s="8"/>
      <c r="F151" s="8"/>
      <c r="G151" s="8"/>
      <c r="H151" s="8"/>
      <c r="I151" s="57">
        <v>1</v>
      </c>
      <c r="J151" s="63"/>
    </row>
    <row r="152" spans="1:10" x14ac:dyDescent="0.25">
      <c r="A152" s="3" t="s">
        <v>704</v>
      </c>
      <c r="B152" s="15" t="s">
        <v>705</v>
      </c>
      <c r="C152" s="51">
        <v>4</v>
      </c>
      <c r="D152" s="56"/>
      <c r="E152" s="8"/>
      <c r="F152" s="8"/>
      <c r="G152" s="8"/>
      <c r="H152" s="8"/>
      <c r="I152" s="57"/>
      <c r="J152" s="63">
        <v>1</v>
      </c>
    </row>
    <row r="153" spans="1:10" x14ac:dyDescent="0.25">
      <c r="A153" s="3" t="s">
        <v>606</v>
      </c>
      <c r="B153" s="2" t="s">
        <v>607</v>
      </c>
      <c r="C153" s="50">
        <v>9</v>
      </c>
      <c r="D153" s="56">
        <v>1</v>
      </c>
      <c r="E153" s="8"/>
      <c r="F153" s="8"/>
      <c r="G153" s="8"/>
      <c r="H153" s="8"/>
      <c r="I153" s="57"/>
      <c r="J153" s="63"/>
    </row>
    <row r="154" spans="1:10" x14ac:dyDescent="0.25">
      <c r="A154" s="4" t="s">
        <v>347</v>
      </c>
      <c r="B154" s="2" t="s">
        <v>348</v>
      </c>
      <c r="C154" s="50">
        <v>5</v>
      </c>
      <c r="D154" s="56">
        <v>1</v>
      </c>
      <c r="E154" s="8"/>
      <c r="F154" s="8"/>
      <c r="G154" s="8"/>
      <c r="H154" s="8"/>
      <c r="I154" s="57"/>
      <c r="J154" s="63"/>
    </row>
    <row r="155" spans="1:10" x14ac:dyDescent="0.25">
      <c r="A155" s="3" t="s">
        <v>147</v>
      </c>
      <c r="B155" s="2" t="s">
        <v>148</v>
      </c>
      <c r="C155" s="50">
        <v>2</v>
      </c>
      <c r="D155" s="56">
        <v>1</v>
      </c>
      <c r="E155" s="8"/>
      <c r="F155" s="8"/>
      <c r="G155" s="8"/>
      <c r="H155" s="8"/>
      <c r="I155" s="57"/>
      <c r="J155" s="63"/>
    </row>
    <row r="156" spans="1:10" x14ac:dyDescent="0.25">
      <c r="A156" s="3" t="s">
        <v>349</v>
      </c>
      <c r="B156" s="2">
        <v>226384</v>
      </c>
      <c r="C156" s="50">
        <v>5</v>
      </c>
      <c r="D156" s="56">
        <v>1</v>
      </c>
      <c r="E156" s="8"/>
      <c r="F156" s="8"/>
      <c r="G156" s="8"/>
      <c r="H156" s="8"/>
      <c r="I156" s="57"/>
      <c r="J156" s="63"/>
    </row>
    <row r="157" spans="1:10" x14ac:dyDescent="0.25">
      <c r="A157" s="3" t="s">
        <v>608</v>
      </c>
      <c r="B157" s="2" t="s">
        <v>609</v>
      </c>
      <c r="C157" s="50">
        <v>9</v>
      </c>
      <c r="D157" s="56"/>
      <c r="E157" s="8"/>
      <c r="F157" s="8"/>
      <c r="G157" s="8">
        <v>1</v>
      </c>
      <c r="H157" s="8"/>
      <c r="I157" s="57"/>
      <c r="J157" s="63"/>
    </row>
    <row r="158" spans="1:10" x14ac:dyDescent="0.25">
      <c r="A158" s="4" t="s">
        <v>676</v>
      </c>
      <c r="B158" s="2" t="s">
        <v>677</v>
      </c>
      <c r="C158" s="50">
        <v>1</v>
      </c>
      <c r="D158" s="56">
        <v>1</v>
      </c>
      <c r="E158" s="8"/>
      <c r="F158" s="8"/>
      <c r="G158" s="8"/>
      <c r="H158" s="8"/>
      <c r="I158" s="57"/>
      <c r="J158" s="63"/>
    </row>
    <row r="159" spans="1:10" x14ac:dyDescent="0.25">
      <c r="A159" s="3" t="s">
        <v>678</v>
      </c>
      <c r="B159" s="2">
        <v>338932</v>
      </c>
      <c r="C159" s="50">
        <v>1</v>
      </c>
      <c r="D159" s="56"/>
      <c r="E159" s="16"/>
      <c r="F159" s="16"/>
      <c r="G159" s="16"/>
      <c r="H159" s="16">
        <v>1</v>
      </c>
      <c r="I159" s="58"/>
      <c r="J159" s="63"/>
    </row>
    <row r="160" spans="1:10" x14ac:dyDescent="0.25">
      <c r="A160" s="3" t="s">
        <v>149</v>
      </c>
      <c r="B160" s="2" t="s">
        <v>150</v>
      </c>
      <c r="C160" s="50">
        <v>2</v>
      </c>
      <c r="D160" s="56">
        <v>1</v>
      </c>
      <c r="E160" s="8"/>
      <c r="F160" s="8"/>
      <c r="G160" s="8"/>
      <c r="H160" s="8"/>
      <c r="I160" s="57"/>
      <c r="J160" s="63"/>
    </row>
    <row r="161" spans="1:10" x14ac:dyDescent="0.25">
      <c r="A161" s="1" t="s">
        <v>151</v>
      </c>
      <c r="B161" s="2" t="s">
        <v>152</v>
      </c>
      <c r="C161" s="50">
        <v>2</v>
      </c>
      <c r="D161" s="56">
        <v>1</v>
      </c>
      <c r="E161" s="8"/>
      <c r="F161" s="8"/>
      <c r="G161" s="8"/>
      <c r="H161" s="8"/>
      <c r="I161" s="57"/>
      <c r="J161" s="63"/>
    </row>
    <row r="162" spans="1:10" x14ac:dyDescent="0.25">
      <c r="A162" s="3" t="s">
        <v>153</v>
      </c>
      <c r="B162" s="2" t="s">
        <v>154</v>
      </c>
      <c r="C162" s="50">
        <v>2</v>
      </c>
      <c r="D162" s="56">
        <v>1</v>
      </c>
      <c r="E162" s="8"/>
      <c r="F162" s="8"/>
      <c r="G162" s="8"/>
      <c r="H162" s="8"/>
      <c r="I162" s="57"/>
      <c r="J162" s="63"/>
    </row>
    <row r="163" spans="1:10" x14ac:dyDescent="0.25">
      <c r="A163" s="3" t="s">
        <v>194</v>
      </c>
      <c r="B163" s="2" t="s">
        <v>195</v>
      </c>
      <c r="C163" s="50">
        <v>3</v>
      </c>
      <c r="D163" s="56"/>
      <c r="E163" s="8">
        <v>1</v>
      </c>
      <c r="F163" s="8"/>
      <c r="G163" s="8"/>
      <c r="H163" s="8"/>
      <c r="I163" s="57"/>
      <c r="J163" s="63"/>
    </row>
    <row r="164" spans="1:10" x14ac:dyDescent="0.25">
      <c r="A164" s="1" t="s">
        <v>492</v>
      </c>
      <c r="B164" s="2" t="s">
        <v>493</v>
      </c>
      <c r="C164" s="50">
        <v>7</v>
      </c>
      <c r="D164" s="56"/>
      <c r="E164" s="8"/>
      <c r="F164" s="8"/>
      <c r="G164" s="8"/>
      <c r="H164" s="8">
        <v>1</v>
      </c>
      <c r="I164" s="57"/>
      <c r="J164" s="63"/>
    </row>
    <row r="165" spans="1:10" x14ac:dyDescent="0.25">
      <c r="A165" s="3" t="s">
        <v>196</v>
      </c>
      <c r="B165" s="2" t="s">
        <v>197</v>
      </c>
      <c r="C165" s="50">
        <v>3</v>
      </c>
      <c r="D165" s="56"/>
      <c r="E165" s="8"/>
      <c r="F165" s="8"/>
      <c r="G165" s="8"/>
      <c r="H165" s="8">
        <v>1</v>
      </c>
      <c r="I165" s="57"/>
      <c r="J165" s="63"/>
    </row>
    <row r="166" spans="1:10" x14ac:dyDescent="0.25">
      <c r="A166" s="3" t="s">
        <v>198</v>
      </c>
      <c r="B166" s="2" t="s">
        <v>199</v>
      </c>
      <c r="C166" s="50">
        <v>3</v>
      </c>
      <c r="D166" s="56"/>
      <c r="E166" s="8"/>
      <c r="F166" s="8"/>
      <c r="G166" s="8"/>
      <c r="H166" s="8">
        <v>1</v>
      </c>
      <c r="I166" s="57"/>
      <c r="J166" s="63"/>
    </row>
    <row r="167" spans="1:10" x14ac:dyDescent="0.25">
      <c r="A167" s="1" t="s">
        <v>610</v>
      </c>
      <c r="B167" s="2">
        <v>297231</v>
      </c>
      <c r="C167" s="50">
        <v>9</v>
      </c>
      <c r="D167" s="56"/>
      <c r="E167" s="8"/>
      <c r="F167" s="8"/>
      <c r="G167" s="8"/>
      <c r="H167" s="8">
        <v>1</v>
      </c>
      <c r="I167" s="57"/>
      <c r="J167" s="63"/>
    </row>
    <row r="168" spans="1:10" x14ac:dyDescent="0.25">
      <c r="A168" s="1" t="s">
        <v>611</v>
      </c>
      <c r="B168" s="2" t="s">
        <v>612</v>
      </c>
      <c r="C168" s="50">
        <v>9</v>
      </c>
      <c r="D168" s="56"/>
      <c r="E168" s="8"/>
      <c r="F168" s="8"/>
      <c r="G168" s="8"/>
      <c r="H168" s="8">
        <v>1</v>
      </c>
      <c r="I168" s="57"/>
      <c r="J168" s="63"/>
    </row>
    <row r="169" spans="1:10" x14ac:dyDescent="0.25">
      <c r="A169" s="1" t="s">
        <v>350</v>
      </c>
      <c r="B169" s="2" t="s">
        <v>351</v>
      </c>
      <c r="C169" s="50">
        <v>5</v>
      </c>
      <c r="D169" s="56"/>
      <c r="E169" s="8"/>
      <c r="F169" s="8"/>
      <c r="G169" s="8"/>
      <c r="H169" s="8">
        <v>1</v>
      </c>
      <c r="I169" s="57"/>
      <c r="J169" s="63"/>
    </row>
    <row r="170" spans="1:10" x14ac:dyDescent="0.25">
      <c r="A170" s="3" t="s">
        <v>352</v>
      </c>
      <c r="B170" s="2" t="s">
        <v>353</v>
      </c>
      <c r="C170" s="50">
        <v>5</v>
      </c>
      <c r="D170" s="56"/>
      <c r="E170" s="8"/>
      <c r="F170" s="8"/>
      <c r="G170" s="8">
        <v>1</v>
      </c>
      <c r="H170" s="8"/>
      <c r="I170" s="57"/>
      <c r="J170" s="63"/>
    </row>
    <row r="171" spans="1:10" x14ac:dyDescent="0.25">
      <c r="A171" s="3" t="s">
        <v>564</v>
      </c>
      <c r="B171" s="2" t="s">
        <v>565</v>
      </c>
      <c r="C171" s="50">
        <v>8</v>
      </c>
      <c r="D171" s="56">
        <v>1</v>
      </c>
      <c r="E171" s="8"/>
      <c r="F171" s="8"/>
      <c r="G171" s="8"/>
      <c r="H171" s="8"/>
      <c r="I171" s="57"/>
      <c r="J171" s="63"/>
    </row>
    <row r="172" spans="1:10" x14ac:dyDescent="0.25">
      <c r="A172" s="3" t="s">
        <v>267</v>
      </c>
      <c r="B172" s="2">
        <v>207826</v>
      </c>
      <c r="C172" s="50">
        <v>4</v>
      </c>
      <c r="D172" s="56">
        <v>1</v>
      </c>
      <c r="E172" s="8"/>
      <c r="F172" s="8"/>
      <c r="G172" s="8"/>
      <c r="H172" s="8"/>
      <c r="I172" s="57"/>
      <c r="J172" s="63"/>
    </row>
    <row r="173" spans="1:10" x14ac:dyDescent="0.25">
      <c r="A173" s="4" t="s">
        <v>613</v>
      </c>
      <c r="B173" s="2" t="s">
        <v>614</v>
      </c>
      <c r="C173" s="50">
        <v>9</v>
      </c>
      <c r="D173" s="56"/>
      <c r="E173" s="8"/>
      <c r="F173" s="8"/>
      <c r="G173" s="8"/>
      <c r="H173" s="8"/>
      <c r="I173" s="57">
        <v>1</v>
      </c>
      <c r="J173" s="63"/>
    </row>
    <row r="174" spans="1:10" x14ac:dyDescent="0.25">
      <c r="A174" s="3" t="s">
        <v>268</v>
      </c>
      <c r="B174" s="2" t="s">
        <v>269</v>
      </c>
      <c r="C174" s="50">
        <v>4</v>
      </c>
      <c r="D174" s="56"/>
      <c r="E174" s="8"/>
      <c r="F174" s="8"/>
      <c r="G174" s="8"/>
      <c r="H174" s="8"/>
      <c r="I174" s="57">
        <v>1</v>
      </c>
      <c r="J174" s="63"/>
    </row>
    <row r="175" spans="1:10" x14ac:dyDescent="0.25">
      <c r="A175" s="3" t="s">
        <v>200</v>
      </c>
      <c r="B175" s="2">
        <v>195531</v>
      </c>
      <c r="C175" s="50">
        <v>3</v>
      </c>
      <c r="D175" s="56"/>
      <c r="E175" s="8"/>
      <c r="F175" s="8"/>
      <c r="G175" s="8"/>
      <c r="H175" s="8">
        <v>1</v>
      </c>
      <c r="I175" s="57"/>
      <c r="J175" s="63"/>
    </row>
    <row r="176" spans="1:10" x14ac:dyDescent="0.25">
      <c r="A176" s="3" t="s">
        <v>201</v>
      </c>
      <c r="B176" s="2" t="s">
        <v>202</v>
      </c>
      <c r="C176" s="50">
        <v>3</v>
      </c>
      <c r="D176" s="56">
        <v>1</v>
      </c>
      <c r="E176" s="8"/>
      <c r="F176" s="8"/>
      <c r="G176" s="8"/>
      <c r="H176" s="8"/>
      <c r="I176" s="57"/>
      <c r="J176" s="63"/>
    </row>
    <row r="177" spans="1:10" x14ac:dyDescent="0.25">
      <c r="A177" s="1" t="s">
        <v>203</v>
      </c>
      <c r="B177" s="2" t="s">
        <v>204</v>
      </c>
      <c r="C177" s="50">
        <v>3</v>
      </c>
      <c r="D177" s="56">
        <v>1</v>
      </c>
      <c r="E177" s="8"/>
      <c r="F177" s="8"/>
      <c r="G177" s="8"/>
      <c r="H177" s="8"/>
      <c r="I177" s="57"/>
      <c r="J177" s="63"/>
    </row>
    <row r="178" spans="1:10" x14ac:dyDescent="0.25">
      <c r="A178" s="4" t="s">
        <v>706</v>
      </c>
      <c r="B178" s="2" t="s">
        <v>707</v>
      </c>
      <c r="C178" s="50">
        <v>4</v>
      </c>
      <c r="D178" s="56"/>
      <c r="E178" s="8"/>
      <c r="F178" s="8"/>
      <c r="G178" s="8"/>
      <c r="H178" s="8"/>
      <c r="I178" s="57"/>
      <c r="J178" s="63">
        <v>1</v>
      </c>
    </row>
    <row r="179" spans="1:10" x14ac:dyDescent="0.25">
      <c r="A179" s="4" t="s">
        <v>708</v>
      </c>
      <c r="B179" s="2" t="s">
        <v>709</v>
      </c>
      <c r="C179" s="50">
        <v>4</v>
      </c>
      <c r="D179" s="56"/>
      <c r="E179" s="8"/>
      <c r="F179" s="8"/>
      <c r="G179" s="8"/>
      <c r="H179" s="8"/>
      <c r="I179" s="57"/>
      <c r="J179" s="63">
        <v>1</v>
      </c>
    </row>
    <row r="180" spans="1:10" x14ac:dyDescent="0.25">
      <c r="A180" s="1" t="s">
        <v>270</v>
      </c>
      <c r="B180" s="2" t="s">
        <v>271</v>
      </c>
      <c r="C180" s="50">
        <v>4</v>
      </c>
      <c r="D180" s="56"/>
      <c r="E180" s="8"/>
      <c r="F180" s="8"/>
      <c r="G180" s="8">
        <v>1</v>
      </c>
      <c r="H180" s="8"/>
      <c r="I180" s="57"/>
      <c r="J180" s="63"/>
    </row>
    <row r="181" spans="1:10" x14ac:dyDescent="0.25">
      <c r="A181" s="1" t="s">
        <v>272</v>
      </c>
      <c r="B181" s="2" t="s">
        <v>273</v>
      </c>
      <c r="C181" s="50">
        <v>4</v>
      </c>
      <c r="D181" s="56"/>
      <c r="E181" s="8"/>
      <c r="F181" s="8"/>
      <c r="G181" s="8"/>
      <c r="H181" s="8"/>
      <c r="I181" s="57">
        <v>1</v>
      </c>
      <c r="J181" s="63"/>
    </row>
    <row r="182" spans="1:10" x14ac:dyDescent="0.25">
      <c r="A182" s="3" t="s">
        <v>274</v>
      </c>
      <c r="B182" s="2" t="s">
        <v>275</v>
      </c>
      <c r="C182" s="50">
        <v>4</v>
      </c>
      <c r="D182" s="56"/>
      <c r="E182" s="8"/>
      <c r="F182" s="8"/>
      <c r="G182" s="8">
        <v>1</v>
      </c>
      <c r="H182" s="8"/>
      <c r="I182" s="57"/>
      <c r="J182" s="63"/>
    </row>
    <row r="183" spans="1:10" x14ac:dyDescent="0.25">
      <c r="A183" s="3" t="s">
        <v>679</v>
      </c>
      <c r="B183" s="2" t="s">
        <v>680</v>
      </c>
      <c r="C183" s="50">
        <v>1</v>
      </c>
      <c r="D183" s="56">
        <v>1</v>
      </c>
      <c r="E183" s="8"/>
      <c r="F183" s="8"/>
      <c r="G183" s="8"/>
      <c r="H183" s="8"/>
      <c r="I183" s="57"/>
      <c r="J183" s="63"/>
    </row>
    <row r="184" spans="1:10" x14ac:dyDescent="0.25">
      <c r="A184" s="1" t="s">
        <v>205</v>
      </c>
      <c r="B184" s="2" t="s">
        <v>206</v>
      </c>
      <c r="C184" s="50">
        <v>3</v>
      </c>
      <c r="D184" s="56"/>
      <c r="E184" s="8"/>
      <c r="F184" s="8"/>
      <c r="G184" s="8"/>
      <c r="H184" s="8">
        <v>1</v>
      </c>
      <c r="I184" s="57"/>
      <c r="J184" s="63"/>
    </row>
    <row r="185" spans="1:10" x14ac:dyDescent="0.25">
      <c r="A185" s="3" t="s">
        <v>494</v>
      </c>
      <c r="B185" s="2" t="s">
        <v>495</v>
      </c>
      <c r="C185" s="50">
        <v>7</v>
      </c>
      <c r="D185" s="56">
        <v>1</v>
      </c>
      <c r="E185" s="8"/>
      <c r="F185" s="8"/>
      <c r="G185" s="8"/>
      <c r="H185" s="8"/>
      <c r="I185" s="57"/>
      <c r="J185" s="63"/>
    </row>
    <row r="186" spans="1:10" x14ac:dyDescent="0.25">
      <c r="A186" s="1" t="s">
        <v>681</v>
      </c>
      <c r="B186" s="2" t="s">
        <v>682</v>
      </c>
      <c r="C186" s="50">
        <v>1</v>
      </c>
      <c r="D186" s="56"/>
      <c r="E186" s="8"/>
      <c r="F186" s="8"/>
      <c r="G186" s="8"/>
      <c r="H186" s="8">
        <v>1</v>
      </c>
      <c r="I186" s="57"/>
      <c r="J186" s="63"/>
    </row>
    <row r="187" spans="1:10" x14ac:dyDescent="0.25">
      <c r="A187" s="3" t="s">
        <v>428</v>
      </c>
      <c r="B187" s="2" t="s">
        <v>429</v>
      </c>
      <c r="C187" s="50">
        <v>6</v>
      </c>
      <c r="D187" s="56">
        <v>1</v>
      </c>
      <c r="E187" s="8"/>
      <c r="F187" s="8"/>
      <c r="G187" s="8"/>
      <c r="H187" s="8"/>
      <c r="I187" s="57"/>
      <c r="J187" s="63"/>
    </row>
    <row r="188" spans="1:10" x14ac:dyDescent="0.25">
      <c r="A188" s="3" t="s">
        <v>428</v>
      </c>
      <c r="B188" s="2" t="s">
        <v>430</v>
      </c>
      <c r="C188" s="50">
        <v>6</v>
      </c>
      <c r="D188" s="56">
        <v>1</v>
      </c>
      <c r="E188" s="8"/>
      <c r="F188" s="8"/>
      <c r="G188" s="8"/>
      <c r="H188" s="8"/>
      <c r="I188" s="57"/>
      <c r="J188" s="63"/>
    </row>
    <row r="189" spans="1:10" x14ac:dyDescent="0.25">
      <c r="A189" s="3" t="s">
        <v>710</v>
      </c>
      <c r="B189" s="2" t="s">
        <v>711</v>
      </c>
      <c r="C189" s="50">
        <v>6</v>
      </c>
      <c r="D189" s="56"/>
      <c r="E189" s="8"/>
      <c r="F189" s="8"/>
      <c r="G189" s="8"/>
      <c r="H189" s="8"/>
      <c r="I189" s="57"/>
      <c r="J189" s="63">
        <v>1</v>
      </c>
    </row>
    <row r="190" spans="1:10" x14ac:dyDescent="0.25">
      <c r="A190" s="3" t="s">
        <v>354</v>
      </c>
      <c r="B190" s="2" t="s">
        <v>355</v>
      </c>
      <c r="C190" s="50">
        <v>5</v>
      </c>
      <c r="D190" s="56"/>
      <c r="E190" s="8">
        <v>1</v>
      </c>
      <c r="F190" s="8"/>
      <c r="G190" s="8"/>
      <c r="H190" s="8"/>
      <c r="I190" s="57"/>
      <c r="J190" s="63"/>
    </row>
    <row r="191" spans="1:10" x14ac:dyDescent="0.25">
      <c r="A191" s="1" t="s">
        <v>615</v>
      </c>
      <c r="B191" s="2" t="s">
        <v>616</v>
      </c>
      <c r="C191" s="50">
        <v>9</v>
      </c>
      <c r="D191" s="56">
        <v>1</v>
      </c>
      <c r="E191" s="8"/>
      <c r="F191" s="8"/>
      <c r="G191" s="8"/>
      <c r="H191" s="8"/>
      <c r="I191" s="57"/>
      <c r="J191" s="63"/>
    </row>
    <row r="192" spans="1:10" x14ac:dyDescent="0.25">
      <c r="A192" s="1" t="s">
        <v>276</v>
      </c>
      <c r="B192" s="2" t="s">
        <v>277</v>
      </c>
      <c r="C192" s="50">
        <v>4</v>
      </c>
      <c r="D192" s="56"/>
      <c r="E192" s="8"/>
      <c r="F192" s="8"/>
      <c r="G192" s="8"/>
      <c r="H192" s="8"/>
      <c r="I192" s="57">
        <v>1</v>
      </c>
      <c r="J192" s="63"/>
    </row>
    <row r="193" spans="1:10" x14ac:dyDescent="0.25">
      <c r="A193" s="3" t="s">
        <v>155</v>
      </c>
      <c r="B193" s="2" t="s">
        <v>156</v>
      </c>
      <c r="C193" s="50">
        <v>2</v>
      </c>
      <c r="D193" s="56"/>
      <c r="E193" s="8"/>
      <c r="F193" s="8"/>
      <c r="G193" s="8"/>
      <c r="H193" s="8">
        <v>1</v>
      </c>
      <c r="I193" s="57"/>
      <c r="J193" s="63"/>
    </row>
    <row r="194" spans="1:10" x14ac:dyDescent="0.25">
      <c r="A194" s="4" t="s">
        <v>431</v>
      </c>
      <c r="B194" s="2" t="s">
        <v>432</v>
      </c>
      <c r="C194" s="50">
        <v>6</v>
      </c>
      <c r="D194" s="56"/>
      <c r="E194" s="8"/>
      <c r="F194" s="8"/>
      <c r="G194" s="8"/>
      <c r="H194" s="8">
        <v>1</v>
      </c>
      <c r="I194" s="57"/>
      <c r="J194" s="63"/>
    </row>
    <row r="195" spans="1:10" x14ac:dyDescent="0.25">
      <c r="A195" s="4" t="s">
        <v>157</v>
      </c>
      <c r="B195" s="2">
        <v>310851</v>
      </c>
      <c r="C195" s="50">
        <v>2</v>
      </c>
      <c r="D195" s="56"/>
      <c r="E195" s="8"/>
      <c r="F195" s="8"/>
      <c r="G195" s="8">
        <v>1</v>
      </c>
      <c r="H195" s="8"/>
      <c r="I195" s="57"/>
      <c r="J195" s="63"/>
    </row>
    <row r="196" spans="1:10" x14ac:dyDescent="0.25">
      <c r="A196" s="3" t="s">
        <v>207</v>
      </c>
      <c r="B196" s="2">
        <v>337523</v>
      </c>
      <c r="C196" s="50">
        <v>3</v>
      </c>
      <c r="D196" s="56"/>
      <c r="E196" s="16">
        <v>1</v>
      </c>
      <c r="F196" s="16"/>
      <c r="G196" s="16"/>
      <c r="H196" s="16"/>
      <c r="I196" s="58"/>
      <c r="J196" s="63"/>
    </row>
    <row r="197" spans="1:10" x14ac:dyDescent="0.25">
      <c r="A197" s="6" t="s">
        <v>566</v>
      </c>
      <c r="B197" s="6">
        <v>332976</v>
      </c>
      <c r="C197" s="52">
        <v>8</v>
      </c>
      <c r="D197" s="56"/>
      <c r="E197" s="16"/>
      <c r="F197" s="16"/>
      <c r="G197" s="16"/>
      <c r="H197" s="16">
        <v>1</v>
      </c>
      <c r="I197" s="58"/>
      <c r="J197" s="63"/>
    </row>
    <row r="198" spans="1:10" x14ac:dyDescent="0.25">
      <c r="A198" s="3" t="s">
        <v>208</v>
      </c>
      <c r="B198" s="2" t="s">
        <v>209</v>
      </c>
      <c r="C198" s="50">
        <v>3</v>
      </c>
      <c r="D198" s="56"/>
      <c r="E198" s="8"/>
      <c r="F198" s="8">
        <v>1</v>
      </c>
      <c r="G198" s="8"/>
      <c r="H198" s="8"/>
      <c r="I198" s="57"/>
      <c r="J198" s="63"/>
    </row>
    <row r="199" spans="1:10" x14ac:dyDescent="0.25">
      <c r="A199" s="3" t="s">
        <v>210</v>
      </c>
      <c r="B199" s="2" t="s">
        <v>211</v>
      </c>
      <c r="C199" s="50">
        <v>3</v>
      </c>
      <c r="D199" s="56"/>
      <c r="E199" s="8"/>
      <c r="F199" s="8">
        <v>1</v>
      </c>
      <c r="G199" s="8"/>
      <c r="H199" s="8"/>
      <c r="I199" s="57"/>
      <c r="J199" s="63"/>
    </row>
    <row r="200" spans="1:10" x14ac:dyDescent="0.25">
      <c r="A200" s="1" t="s">
        <v>212</v>
      </c>
      <c r="B200" s="2" t="s">
        <v>213</v>
      </c>
      <c r="C200" s="50">
        <v>3</v>
      </c>
      <c r="D200" s="56"/>
      <c r="E200" s="8"/>
      <c r="F200" s="8">
        <v>1</v>
      </c>
      <c r="G200" s="8"/>
      <c r="H200" s="8"/>
      <c r="I200" s="57"/>
      <c r="J200" s="63"/>
    </row>
    <row r="201" spans="1:10" x14ac:dyDescent="0.25">
      <c r="A201" s="3" t="s">
        <v>158</v>
      </c>
      <c r="B201" s="2" t="s">
        <v>159</v>
      </c>
      <c r="C201" s="50">
        <v>2</v>
      </c>
      <c r="D201" s="56"/>
      <c r="E201" s="8"/>
      <c r="F201" s="8">
        <v>1</v>
      </c>
      <c r="G201" s="8"/>
      <c r="H201" s="8"/>
      <c r="I201" s="57"/>
      <c r="J201" s="63"/>
    </row>
    <row r="202" spans="1:10" x14ac:dyDescent="0.25">
      <c r="A202" s="3" t="s">
        <v>160</v>
      </c>
      <c r="B202" s="2" t="s">
        <v>161</v>
      </c>
      <c r="C202" s="50">
        <v>2</v>
      </c>
      <c r="D202" s="56"/>
      <c r="E202" s="8"/>
      <c r="F202" s="8">
        <v>1</v>
      </c>
      <c r="G202" s="8"/>
      <c r="H202" s="8"/>
      <c r="I202" s="57"/>
      <c r="J202" s="63"/>
    </row>
    <row r="203" spans="1:10" x14ac:dyDescent="0.25">
      <c r="A203" s="4" t="s">
        <v>278</v>
      </c>
      <c r="B203" s="2" t="s">
        <v>279</v>
      </c>
      <c r="C203" s="50">
        <v>4</v>
      </c>
      <c r="D203" s="56"/>
      <c r="E203" s="8"/>
      <c r="F203" s="8"/>
      <c r="G203" s="8"/>
      <c r="H203" s="8">
        <v>1</v>
      </c>
      <c r="I203" s="57"/>
      <c r="J203" s="63"/>
    </row>
    <row r="204" spans="1:10" ht="45" x14ac:dyDescent="0.25">
      <c r="A204" s="4" t="s">
        <v>617</v>
      </c>
      <c r="B204" s="2" t="s">
        <v>618</v>
      </c>
      <c r="C204" s="50">
        <v>9</v>
      </c>
      <c r="D204" s="56"/>
      <c r="E204" s="8"/>
      <c r="F204" s="8"/>
      <c r="G204" s="8"/>
      <c r="H204" s="8">
        <v>1</v>
      </c>
      <c r="I204" s="57"/>
      <c r="J204" s="63"/>
    </row>
    <row r="205" spans="1:10" x14ac:dyDescent="0.25">
      <c r="A205" s="4" t="s">
        <v>683</v>
      </c>
      <c r="B205" s="2">
        <v>331380</v>
      </c>
      <c r="C205" s="50">
        <v>3</v>
      </c>
      <c r="D205" s="56"/>
      <c r="E205" s="8">
        <v>1</v>
      </c>
      <c r="F205" s="8"/>
      <c r="G205" s="8"/>
      <c r="H205" s="8"/>
      <c r="I205" s="57"/>
      <c r="J205" s="63"/>
    </row>
    <row r="206" spans="1:10" x14ac:dyDescent="0.25">
      <c r="A206" s="3" t="s">
        <v>162</v>
      </c>
      <c r="B206" s="2">
        <v>300733</v>
      </c>
      <c r="C206" s="50">
        <v>2</v>
      </c>
      <c r="D206" s="56">
        <v>1</v>
      </c>
      <c r="E206" s="8"/>
      <c r="F206" s="8"/>
      <c r="G206" s="8"/>
      <c r="H206" s="8"/>
      <c r="I206" s="57"/>
      <c r="J206" s="63"/>
    </row>
    <row r="207" spans="1:10" x14ac:dyDescent="0.25">
      <c r="A207" s="3" t="s">
        <v>163</v>
      </c>
      <c r="B207" s="2" t="s">
        <v>164</v>
      </c>
      <c r="C207" s="50">
        <v>2</v>
      </c>
      <c r="D207" s="56">
        <v>1</v>
      </c>
      <c r="E207" s="8"/>
      <c r="F207" s="8"/>
      <c r="G207" s="8"/>
      <c r="H207" s="8"/>
      <c r="I207" s="57"/>
      <c r="J207" s="63"/>
    </row>
    <row r="208" spans="1:10" x14ac:dyDescent="0.25">
      <c r="A208" s="3" t="s">
        <v>165</v>
      </c>
      <c r="B208" s="2">
        <v>345387</v>
      </c>
      <c r="C208" s="50">
        <v>2</v>
      </c>
      <c r="D208" s="56"/>
      <c r="E208" s="16"/>
      <c r="F208" s="16"/>
      <c r="G208" s="16"/>
      <c r="H208" s="16">
        <v>1</v>
      </c>
      <c r="I208" s="58"/>
      <c r="J208" s="63"/>
    </row>
    <row r="209" spans="1:10" x14ac:dyDescent="0.25">
      <c r="A209" s="6" t="s">
        <v>166</v>
      </c>
      <c r="B209" s="6">
        <v>323359</v>
      </c>
      <c r="C209" s="52">
        <v>2</v>
      </c>
      <c r="D209" s="56"/>
      <c r="E209" s="8"/>
      <c r="F209" s="8"/>
      <c r="G209" s="8"/>
      <c r="H209" s="8">
        <v>1</v>
      </c>
      <c r="I209" s="57"/>
      <c r="J209" s="63"/>
    </row>
    <row r="210" spans="1:10" x14ac:dyDescent="0.25">
      <c r="A210" s="2" t="s">
        <v>433</v>
      </c>
      <c r="B210" s="2">
        <v>271206</v>
      </c>
      <c r="C210" s="50">
        <v>6</v>
      </c>
      <c r="D210" s="56">
        <v>1</v>
      </c>
      <c r="E210" s="8"/>
      <c r="F210" s="8"/>
      <c r="G210" s="8"/>
      <c r="H210" s="8"/>
      <c r="I210" s="57"/>
      <c r="J210" s="63"/>
    </row>
    <row r="211" spans="1:10" x14ac:dyDescent="0.25">
      <c r="A211" s="3" t="s">
        <v>280</v>
      </c>
      <c r="B211" s="2" t="s">
        <v>281</v>
      </c>
      <c r="C211" s="50">
        <v>4</v>
      </c>
      <c r="D211" s="56">
        <v>1</v>
      </c>
      <c r="E211" s="8"/>
      <c r="F211" s="8"/>
      <c r="G211" s="8"/>
      <c r="H211" s="8"/>
      <c r="I211" s="57"/>
      <c r="J211" s="63"/>
    </row>
    <row r="212" spans="1:10" x14ac:dyDescent="0.25">
      <c r="A212" s="3" t="s">
        <v>282</v>
      </c>
      <c r="B212" s="2" t="s">
        <v>283</v>
      </c>
      <c r="C212" s="50">
        <v>4</v>
      </c>
      <c r="D212" s="56">
        <v>1</v>
      </c>
      <c r="E212" s="8"/>
      <c r="F212" s="8"/>
      <c r="G212" s="8"/>
      <c r="H212" s="8"/>
      <c r="I212" s="57"/>
      <c r="J212" s="63"/>
    </row>
    <row r="213" spans="1:10" x14ac:dyDescent="0.25">
      <c r="A213" s="6" t="s">
        <v>434</v>
      </c>
      <c r="B213" s="6">
        <v>332755</v>
      </c>
      <c r="C213" s="52">
        <v>6</v>
      </c>
      <c r="D213" s="56">
        <v>1</v>
      </c>
      <c r="E213" s="16"/>
      <c r="F213" s="16"/>
      <c r="G213" s="16"/>
      <c r="H213" s="16"/>
      <c r="I213" s="58"/>
      <c r="J213" s="63"/>
    </row>
    <row r="214" spans="1:10" x14ac:dyDescent="0.25">
      <c r="A214" s="3" t="s">
        <v>167</v>
      </c>
      <c r="B214" s="2" t="s">
        <v>168</v>
      </c>
      <c r="C214" s="50">
        <v>2</v>
      </c>
      <c r="D214" s="56">
        <v>1</v>
      </c>
      <c r="E214" s="8"/>
      <c r="F214" s="8"/>
      <c r="G214" s="8"/>
      <c r="H214" s="8"/>
      <c r="I214" s="57"/>
      <c r="J214" s="63"/>
    </row>
    <row r="215" spans="1:10" x14ac:dyDescent="0.25">
      <c r="A215" s="4" t="s">
        <v>684</v>
      </c>
      <c r="B215" s="2">
        <v>267670</v>
      </c>
      <c r="C215" s="50">
        <v>1</v>
      </c>
      <c r="D215" s="56"/>
      <c r="E215" s="8"/>
      <c r="F215" s="8">
        <v>1</v>
      </c>
      <c r="G215" s="8"/>
      <c r="H215" s="8"/>
      <c r="I215" s="57"/>
      <c r="J215" s="63"/>
    </row>
    <row r="216" spans="1:10" x14ac:dyDescent="0.25">
      <c r="A216" s="3" t="s">
        <v>496</v>
      </c>
      <c r="B216" s="15">
        <v>219811</v>
      </c>
      <c r="C216" s="51">
        <v>7</v>
      </c>
      <c r="D216" s="56">
        <v>1</v>
      </c>
      <c r="E216" s="8"/>
      <c r="F216" s="8"/>
      <c r="G216" s="8"/>
      <c r="H216" s="8"/>
      <c r="I216" s="57"/>
      <c r="J216" s="63"/>
    </row>
    <row r="217" spans="1:10" x14ac:dyDescent="0.25">
      <c r="A217" s="3" t="s">
        <v>497</v>
      </c>
      <c r="B217" s="2" t="s">
        <v>498</v>
      </c>
      <c r="C217" s="50">
        <v>7</v>
      </c>
      <c r="D217" s="56">
        <v>1</v>
      </c>
      <c r="E217" s="8"/>
      <c r="F217" s="8"/>
      <c r="G217" s="8"/>
      <c r="H217" s="8"/>
      <c r="I217" s="57"/>
      <c r="J217" s="63"/>
    </row>
    <row r="218" spans="1:10" x14ac:dyDescent="0.25">
      <c r="A218" s="4" t="s">
        <v>356</v>
      </c>
      <c r="B218" s="2" t="s">
        <v>357</v>
      </c>
      <c r="C218" s="50">
        <v>5</v>
      </c>
      <c r="D218" s="56">
        <v>1</v>
      </c>
      <c r="E218" s="8"/>
      <c r="F218" s="8"/>
      <c r="G218" s="8"/>
      <c r="H218" s="8"/>
      <c r="I218" s="57"/>
      <c r="J218" s="63"/>
    </row>
    <row r="219" spans="1:10" x14ac:dyDescent="0.25">
      <c r="A219" s="3" t="s">
        <v>358</v>
      </c>
      <c r="B219" s="2" t="s">
        <v>359</v>
      </c>
      <c r="C219" s="50">
        <v>5</v>
      </c>
      <c r="D219" s="56">
        <v>1</v>
      </c>
      <c r="E219" s="8"/>
      <c r="F219" s="8"/>
      <c r="G219" s="8"/>
      <c r="H219" s="8"/>
      <c r="I219" s="57"/>
      <c r="J219" s="63"/>
    </row>
    <row r="220" spans="1:10" x14ac:dyDescent="0.25">
      <c r="A220" s="3" t="s">
        <v>619</v>
      </c>
      <c r="B220" s="2" t="s">
        <v>620</v>
      </c>
      <c r="C220" s="50">
        <v>9</v>
      </c>
      <c r="D220" s="56"/>
      <c r="E220" s="8"/>
      <c r="F220" s="8"/>
      <c r="G220" s="8"/>
      <c r="H220" s="8">
        <v>1</v>
      </c>
      <c r="I220" s="57"/>
      <c r="J220" s="63"/>
    </row>
    <row r="221" spans="1:10" x14ac:dyDescent="0.25">
      <c r="A221" s="3" t="s">
        <v>685</v>
      </c>
      <c r="B221" s="2" t="s">
        <v>686</v>
      </c>
      <c r="C221" s="50" t="s">
        <v>689</v>
      </c>
      <c r="D221" s="56"/>
      <c r="E221" s="8"/>
      <c r="F221" s="8"/>
      <c r="G221" s="8"/>
      <c r="H221" s="8">
        <v>1</v>
      </c>
      <c r="I221" s="57"/>
      <c r="J221" s="63"/>
    </row>
    <row r="222" spans="1:10" x14ac:dyDescent="0.25">
      <c r="A222" s="6" t="s">
        <v>360</v>
      </c>
      <c r="B222" s="6">
        <v>333004</v>
      </c>
      <c r="C222" s="52">
        <v>5</v>
      </c>
      <c r="D222" s="56">
        <v>1</v>
      </c>
      <c r="E222" s="16"/>
      <c r="F222" s="16"/>
      <c r="G222" s="16"/>
      <c r="H222" s="16"/>
      <c r="I222" s="58"/>
      <c r="J222" s="63"/>
    </row>
    <row r="223" spans="1:10" x14ac:dyDescent="0.25">
      <c r="A223" s="3" t="s">
        <v>499</v>
      </c>
      <c r="B223" s="2">
        <v>248279</v>
      </c>
      <c r="C223" s="50">
        <v>7</v>
      </c>
      <c r="D223" s="56"/>
      <c r="E223" s="8"/>
      <c r="F223" s="8"/>
      <c r="G223" s="8"/>
      <c r="H223" s="8">
        <v>1</v>
      </c>
      <c r="I223" s="57"/>
      <c r="J223" s="63"/>
    </row>
    <row r="224" spans="1:10" x14ac:dyDescent="0.25">
      <c r="A224" s="3" t="s">
        <v>712</v>
      </c>
      <c r="B224" s="2" t="s">
        <v>713</v>
      </c>
      <c r="C224" s="50">
        <v>8</v>
      </c>
      <c r="D224" s="56"/>
      <c r="E224" s="8"/>
      <c r="F224" s="8"/>
      <c r="G224" s="8"/>
      <c r="H224" s="8"/>
      <c r="I224" s="57"/>
      <c r="J224" s="63">
        <v>1</v>
      </c>
    </row>
    <row r="225" spans="1:10" x14ac:dyDescent="0.25">
      <c r="A225" s="3" t="s">
        <v>500</v>
      </c>
      <c r="B225" s="2" t="s">
        <v>501</v>
      </c>
      <c r="C225" s="50">
        <v>7</v>
      </c>
      <c r="D225" s="56">
        <v>1</v>
      </c>
      <c r="E225" s="8"/>
      <c r="F225" s="8"/>
      <c r="G225" s="8"/>
      <c r="H225" s="8"/>
      <c r="I225" s="57"/>
      <c r="J225" s="63"/>
    </row>
    <row r="226" spans="1:10" x14ac:dyDescent="0.25">
      <c r="A226" s="3" t="s">
        <v>361</v>
      </c>
      <c r="B226" s="2" t="s">
        <v>362</v>
      </c>
      <c r="C226" s="50">
        <v>5</v>
      </c>
      <c r="D226" s="56">
        <v>1</v>
      </c>
      <c r="E226" s="8"/>
      <c r="F226" s="8"/>
      <c r="G226" s="8"/>
      <c r="H226" s="8"/>
      <c r="I226" s="57"/>
      <c r="J226" s="63"/>
    </row>
    <row r="227" spans="1:10" x14ac:dyDescent="0.25">
      <c r="A227" s="1" t="s">
        <v>7</v>
      </c>
      <c r="B227" s="2" t="s">
        <v>8</v>
      </c>
      <c r="C227" s="50">
        <v>1</v>
      </c>
      <c r="D227" s="56">
        <v>1</v>
      </c>
      <c r="E227" s="8"/>
      <c r="F227" s="8"/>
      <c r="G227" s="8"/>
      <c r="H227" s="8"/>
      <c r="I227" s="57"/>
      <c r="J227" s="63"/>
    </row>
    <row r="228" spans="1:10" x14ac:dyDescent="0.25">
      <c r="A228" s="3" t="s">
        <v>9</v>
      </c>
      <c r="B228" s="2" t="s">
        <v>10</v>
      </c>
      <c r="C228" s="50">
        <v>1</v>
      </c>
      <c r="D228" s="56">
        <v>1</v>
      </c>
      <c r="E228" s="8"/>
      <c r="F228" s="8"/>
      <c r="G228" s="8"/>
      <c r="H228" s="8"/>
      <c r="I228" s="57"/>
      <c r="J228" s="63"/>
    </row>
    <row r="229" spans="1:10" x14ac:dyDescent="0.25">
      <c r="A229" s="1" t="s">
        <v>11</v>
      </c>
      <c r="B229" s="2" t="s">
        <v>12</v>
      </c>
      <c r="C229" s="50">
        <v>1</v>
      </c>
      <c r="D229" s="56">
        <v>1</v>
      </c>
      <c r="E229" s="8"/>
      <c r="F229" s="8"/>
      <c r="G229" s="8"/>
      <c r="H229" s="8"/>
      <c r="I229" s="57"/>
      <c r="J229" s="63"/>
    </row>
    <row r="230" spans="1:10" x14ac:dyDescent="0.25">
      <c r="A230" s="3" t="s">
        <v>715</v>
      </c>
      <c r="B230" s="2" t="s">
        <v>716</v>
      </c>
      <c r="C230" s="50">
        <v>6</v>
      </c>
      <c r="D230" s="56"/>
      <c r="E230" s="8"/>
      <c r="F230" s="8"/>
      <c r="G230" s="8"/>
      <c r="H230" s="8"/>
      <c r="I230" s="57"/>
      <c r="J230" s="63">
        <v>1</v>
      </c>
    </row>
    <row r="231" spans="1:10" x14ac:dyDescent="0.25">
      <c r="A231" s="2" t="s">
        <v>284</v>
      </c>
      <c r="B231" s="2">
        <v>270969</v>
      </c>
      <c r="C231" s="50">
        <v>4</v>
      </c>
      <c r="D231" s="56"/>
      <c r="E231" s="8"/>
      <c r="F231" s="8">
        <v>1</v>
      </c>
      <c r="G231" s="8"/>
      <c r="H231" s="8"/>
      <c r="I231" s="57"/>
      <c r="J231" s="63"/>
    </row>
    <row r="232" spans="1:10" x14ac:dyDescent="0.25">
      <c r="A232" s="1" t="s">
        <v>214</v>
      </c>
      <c r="B232" s="2" t="s">
        <v>215</v>
      </c>
      <c r="C232" s="50">
        <v>3</v>
      </c>
      <c r="D232" s="56"/>
      <c r="E232" s="8"/>
      <c r="F232" s="8"/>
      <c r="G232" s="8"/>
      <c r="H232" s="8">
        <v>1</v>
      </c>
      <c r="I232" s="57"/>
      <c r="J232" s="63"/>
    </row>
    <row r="233" spans="1:10" x14ac:dyDescent="0.25">
      <c r="A233" s="3" t="s">
        <v>435</v>
      </c>
      <c r="B233" s="2" t="s">
        <v>436</v>
      </c>
      <c r="C233" s="50">
        <v>6</v>
      </c>
      <c r="D233" s="56"/>
      <c r="E233" s="8"/>
      <c r="F233" s="8"/>
      <c r="G233" s="8"/>
      <c r="H233" s="8">
        <v>1</v>
      </c>
      <c r="I233" s="57"/>
      <c r="J233" s="63"/>
    </row>
    <row r="234" spans="1:10" x14ac:dyDescent="0.25">
      <c r="A234" s="1" t="s">
        <v>717</v>
      </c>
      <c r="B234" s="2" t="s">
        <v>718</v>
      </c>
      <c r="C234" s="50">
        <v>6</v>
      </c>
      <c r="D234" s="56"/>
      <c r="E234" s="8"/>
      <c r="F234" s="8"/>
      <c r="G234" s="8"/>
      <c r="H234" s="8"/>
      <c r="I234" s="57"/>
      <c r="J234" s="63">
        <v>1</v>
      </c>
    </row>
    <row r="235" spans="1:10" x14ac:dyDescent="0.25">
      <c r="A235" s="6" t="s">
        <v>437</v>
      </c>
      <c r="B235" s="6">
        <v>337833</v>
      </c>
      <c r="C235" s="52">
        <v>6</v>
      </c>
      <c r="D235" s="56">
        <v>1</v>
      </c>
      <c r="E235" s="16"/>
      <c r="F235" s="16"/>
      <c r="G235" s="16"/>
      <c r="H235" s="16"/>
      <c r="I235" s="58"/>
      <c r="J235" s="63"/>
    </row>
    <row r="236" spans="1:10" x14ac:dyDescent="0.25">
      <c r="A236" s="3" t="s">
        <v>438</v>
      </c>
      <c r="B236" s="2" t="s">
        <v>439</v>
      </c>
      <c r="C236" s="50">
        <v>6</v>
      </c>
      <c r="D236" s="56">
        <v>1</v>
      </c>
      <c r="E236" s="8"/>
      <c r="F236" s="8"/>
      <c r="G236" s="8"/>
      <c r="H236" s="8"/>
      <c r="I236" s="57"/>
      <c r="J236" s="63"/>
    </row>
    <row r="237" spans="1:10" x14ac:dyDescent="0.25">
      <c r="A237" s="3" t="s">
        <v>440</v>
      </c>
      <c r="B237" s="2" t="s">
        <v>441</v>
      </c>
      <c r="C237" s="50">
        <v>6</v>
      </c>
      <c r="D237" s="56">
        <v>1</v>
      </c>
      <c r="E237" s="8"/>
      <c r="F237" s="8"/>
      <c r="G237" s="8"/>
      <c r="H237" s="8"/>
      <c r="I237" s="57"/>
      <c r="J237" s="63"/>
    </row>
    <row r="238" spans="1:10" x14ac:dyDescent="0.25">
      <c r="A238" s="3" t="s">
        <v>442</v>
      </c>
      <c r="B238" s="2">
        <v>344564</v>
      </c>
      <c r="C238" s="50">
        <v>6</v>
      </c>
      <c r="D238" s="56"/>
      <c r="E238" s="16"/>
      <c r="F238" s="16"/>
      <c r="G238" s="16"/>
      <c r="H238" s="16">
        <v>1</v>
      </c>
      <c r="I238" s="58"/>
      <c r="J238" s="63"/>
    </row>
    <row r="239" spans="1:10" x14ac:dyDescent="0.25">
      <c r="A239" s="6" t="s">
        <v>216</v>
      </c>
      <c r="B239" s="6">
        <v>323620</v>
      </c>
      <c r="C239" s="52">
        <v>3</v>
      </c>
      <c r="D239" s="56"/>
      <c r="E239" s="8"/>
      <c r="F239" s="8"/>
      <c r="G239" s="8"/>
      <c r="H239" s="8">
        <v>1</v>
      </c>
      <c r="I239" s="57"/>
      <c r="J239" s="63"/>
    </row>
    <row r="240" spans="1:10" x14ac:dyDescent="0.25">
      <c r="A240" s="6" t="s">
        <v>217</v>
      </c>
      <c r="B240" s="6">
        <v>314797</v>
      </c>
      <c r="C240" s="52">
        <v>3</v>
      </c>
      <c r="D240" s="56"/>
      <c r="E240" s="8"/>
      <c r="F240" s="8"/>
      <c r="G240" s="8"/>
      <c r="H240" s="8">
        <v>1</v>
      </c>
      <c r="I240" s="57"/>
      <c r="J240" s="63"/>
    </row>
    <row r="241" spans="1:10" x14ac:dyDescent="0.25">
      <c r="A241" s="1" t="s">
        <v>621</v>
      </c>
      <c r="B241" s="2" t="s">
        <v>622</v>
      </c>
      <c r="C241" s="50">
        <v>9</v>
      </c>
      <c r="D241" s="56"/>
      <c r="E241" s="8"/>
      <c r="F241" s="8"/>
      <c r="G241" s="8"/>
      <c r="H241" s="8">
        <v>1</v>
      </c>
      <c r="I241" s="57"/>
      <c r="J241" s="63"/>
    </row>
    <row r="242" spans="1:10" ht="15.75" thickBot="1" x14ac:dyDescent="0.3">
      <c r="A242" s="1" t="s">
        <v>44</v>
      </c>
      <c r="B242" s="29">
        <v>336482</v>
      </c>
      <c r="C242" s="30">
        <v>2</v>
      </c>
      <c r="D242" s="56"/>
      <c r="E242" s="8">
        <v>1</v>
      </c>
      <c r="F242" s="8"/>
      <c r="G242" s="8"/>
      <c r="H242" s="8"/>
      <c r="I242" s="57"/>
      <c r="J242" s="63"/>
    </row>
    <row r="243" spans="1:10" x14ac:dyDescent="0.25">
      <c r="A243" s="3" t="s">
        <v>285</v>
      </c>
      <c r="B243" s="2" t="s">
        <v>286</v>
      </c>
      <c r="C243" s="50">
        <v>4</v>
      </c>
      <c r="D243" s="56"/>
      <c r="E243" s="8"/>
      <c r="F243" s="8"/>
      <c r="G243" s="8"/>
      <c r="H243" s="8">
        <v>1</v>
      </c>
      <c r="I243" s="57"/>
      <c r="J243" s="63"/>
    </row>
    <row r="244" spans="1:10" x14ac:dyDescent="0.25">
      <c r="A244" s="3" t="s">
        <v>502</v>
      </c>
      <c r="B244" s="2" t="s">
        <v>503</v>
      </c>
      <c r="C244" s="50">
        <v>7</v>
      </c>
      <c r="D244" s="56"/>
      <c r="E244" s="8"/>
      <c r="F244" s="8"/>
      <c r="G244" s="8"/>
      <c r="H244" s="8"/>
      <c r="I244" s="57">
        <v>1</v>
      </c>
      <c r="J244" s="63"/>
    </row>
    <row r="245" spans="1:10" x14ac:dyDescent="0.25">
      <c r="A245" s="1" t="s">
        <v>13</v>
      </c>
      <c r="B245" s="2" t="s">
        <v>14</v>
      </c>
      <c r="C245" s="50">
        <v>1</v>
      </c>
      <c r="D245" s="56"/>
      <c r="E245" s="8"/>
      <c r="F245" s="8">
        <v>1</v>
      </c>
      <c r="G245" s="8"/>
      <c r="H245" s="8"/>
      <c r="I245" s="57"/>
      <c r="J245" s="63"/>
    </row>
    <row r="246" spans="1:10" x14ac:dyDescent="0.25">
      <c r="A246" s="3" t="s">
        <v>15</v>
      </c>
      <c r="B246" s="2" t="s">
        <v>16</v>
      </c>
      <c r="C246" s="50">
        <v>1</v>
      </c>
      <c r="D246" s="56"/>
      <c r="E246" s="8">
        <v>1</v>
      </c>
      <c r="F246" s="8"/>
      <c r="G246" s="8"/>
      <c r="H246" s="8"/>
      <c r="I246" s="57"/>
      <c r="J246" s="63"/>
    </row>
    <row r="247" spans="1:10" x14ac:dyDescent="0.25">
      <c r="A247" s="3" t="s">
        <v>504</v>
      </c>
      <c r="B247" s="2">
        <v>248004</v>
      </c>
      <c r="C247" s="50">
        <v>7</v>
      </c>
      <c r="D247" s="56">
        <v>1</v>
      </c>
      <c r="E247" s="8"/>
      <c r="F247" s="8"/>
      <c r="G247" s="8"/>
      <c r="H247" s="8"/>
      <c r="I247" s="57"/>
      <c r="J247" s="63"/>
    </row>
    <row r="248" spans="1:10" x14ac:dyDescent="0.25">
      <c r="A248" s="3" t="s">
        <v>363</v>
      </c>
      <c r="B248" s="2">
        <v>344951</v>
      </c>
      <c r="C248" s="50">
        <v>5</v>
      </c>
      <c r="D248" s="56"/>
      <c r="E248" s="16"/>
      <c r="F248" s="16"/>
      <c r="G248" s="16"/>
      <c r="H248" s="16">
        <v>1</v>
      </c>
      <c r="I248" s="58"/>
      <c r="J248" s="63"/>
    </row>
    <row r="249" spans="1:10" x14ac:dyDescent="0.25">
      <c r="A249" s="4" t="s">
        <v>17</v>
      </c>
      <c r="B249" s="2" t="s">
        <v>18</v>
      </c>
      <c r="C249" s="50">
        <v>1</v>
      </c>
      <c r="D249" s="56">
        <v>1</v>
      </c>
      <c r="E249" s="8"/>
      <c r="F249" s="8"/>
      <c r="G249" s="8"/>
      <c r="H249" s="8"/>
      <c r="I249" s="57"/>
      <c r="J249" s="63"/>
    </row>
    <row r="250" spans="1:10" x14ac:dyDescent="0.25">
      <c r="A250" s="5" t="s">
        <v>19</v>
      </c>
      <c r="B250" s="2" t="s">
        <v>20</v>
      </c>
      <c r="C250" s="50">
        <v>1</v>
      </c>
      <c r="D250" s="56"/>
      <c r="E250" s="8"/>
      <c r="F250" s="8"/>
      <c r="G250" s="8">
        <v>1</v>
      </c>
      <c r="H250" s="8"/>
      <c r="I250" s="57"/>
      <c r="J250" s="63"/>
    </row>
    <row r="251" spans="1:10" x14ac:dyDescent="0.25">
      <c r="A251" s="6" t="s">
        <v>505</v>
      </c>
      <c r="B251" s="6">
        <v>322970</v>
      </c>
      <c r="C251" s="52">
        <v>7</v>
      </c>
      <c r="D251" s="56"/>
      <c r="E251" s="8"/>
      <c r="F251" s="8"/>
      <c r="G251" s="8"/>
      <c r="H251" s="8">
        <v>1</v>
      </c>
      <c r="I251" s="57"/>
      <c r="J251" s="63"/>
    </row>
    <row r="252" spans="1:10" x14ac:dyDescent="0.25">
      <c r="A252" s="1" t="s">
        <v>287</v>
      </c>
      <c r="B252" s="2" t="s">
        <v>288</v>
      </c>
      <c r="C252" s="50">
        <v>4</v>
      </c>
      <c r="D252" s="56"/>
      <c r="E252" s="8">
        <v>1</v>
      </c>
      <c r="F252" s="8"/>
      <c r="G252" s="8"/>
      <c r="H252" s="8"/>
      <c r="I252" s="57"/>
      <c r="J252" s="63"/>
    </row>
    <row r="253" spans="1:10" x14ac:dyDescent="0.25">
      <c r="A253" s="3" t="s">
        <v>45</v>
      </c>
      <c r="B253" s="2">
        <v>226444</v>
      </c>
      <c r="C253" s="50">
        <v>2</v>
      </c>
      <c r="D253" s="56">
        <v>1</v>
      </c>
      <c r="E253" s="8"/>
      <c r="F253" s="8"/>
      <c r="G253" s="8"/>
      <c r="H253" s="8"/>
      <c r="I253" s="57"/>
      <c r="J253" s="63"/>
    </row>
    <row r="254" spans="1:10" x14ac:dyDescent="0.25">
      <c r="A254" s="6" t="s">
        <v>719</v>
      </c>
      <c r="B254" s="6">
        <v>329964</v>
      </c>
      <c r="C254" s="52">
        <v>6</v>
      </c>
      <c r="D254" s="56"/>
      <c r="E254" s="8"/>
      <c r="F254" s="8"/>
      <c r="G254" s="8"/>
      <c r="H254" s="8"/>
      <c r="I254" s="57"/>
      <c r="J254" s="63">
        <v>1</v>
      </c>
    </row>
    <row r="255" spans="1:10" x14ac:dyDescent="0.25">
      <c r="A255" s="1" t="s">
        <v>567</v>
      </c>
      <c r="B255" s="2" t="s">
        <v>568</v>
      </c>
      <c r="C255" s="50">
        <v>8</v>
      </c>
      <c r="D255" s="56"/>
      <c r="E255" s="8">
        <v>1</v>
      </c>
      <c r="F255" s="8"/>
      <c r="G255" s="8"/>
      <c r="H255" s="8"/>
      <c r="I255" s="57"/>
      <c r="J255" s="63"/>
    </row>
    <row r="256" spans="1:10" x14ac:dyDescent="0.25">
      <c r="A256" s="3" t="s">
        <v>506</v>
      </c>
      <c r="B256" s="2">
        <v>178124</v>
      </c>
      <c r="C256" s="50">
        <v>7</v>
      </c>
      <c r="D256" s="56"/>
      <c r="E256" s="8"/>
      <c r="F256" s="8">
        <v>1</v>
      </c>
      <c r="G256" s="8"/>
      <c r="H256" s="8"/>
      <c r="I256" s="57"/>
      <c r="J256" s="63"/>
    </row>
    <row r="257" spans="1:10" x14ac:dyDescent="0.25">
      <c r="A257" s="3" t="s">
        <v>46</v>
      </c>
      <c r="B257" s="2">
        <v>243859</v>
      </c>
      <c r="C257" s="50">
        <v>2</v>
      </c>
      <c r="D257" s="56">
        <v>1</v>
      </c>
      <c r="E257" s="8"/>
      <c r="F257" s="8"/>
      <c r="G257" s="8"/>
      <c r="H257" s="8"/>
      <c r="I257" s="57"/>
      <c r="J257" s="63"/>
    </row>
    <row r="258" spans="1:10" ht="30" x14ac:dyDescent="0.25">
      <c r="A258" s="3" t="s">
        <v>47</v>
      </c>
      <c r="B258" s="2" t="s">
        <v>48</v>
      </c>
      <c r="C258" s="50">
        <v>2</v>
      </c>
      <c r="D258" s="56">
        <v>1</v>
      </c>
      <c r="E258" s="8"/>
      <c r="F258" s="8"/>
      <c r="G258" s="8"/>
      <c r="H258" s="8"/>
      <c r="I258" s="57"/>
      <c r="J258" s="63"/>
    </row>
    <row r="259" spans="1:10" x14ac:dyDescent="0.25">
      <c r="A259" s="1" t="s">
        <v>507</v>
      </c>
      <c r="B259" s="2" t="s">
        <v>508</v>
      </c>
      <c r="C259" s="50">
        <v>7</v>
      </c>
      <c r="D259" s="56">
        <v>1</v>
      </c>
      <c r="E259" s="8"/>
      <c r="F259" s="8"/>
      <c r="G259" s="8"/>
      <c r="H259" s="8"/>
      <c r="I259" s="57"/>
      <c r="J259" s="63"/>
    </row>
    <row r="260" spans="1:10" x14ac:dyDescent="0.25">
      <c r="A260" s="3" t="s">
        <v>569</v>
      </c>
      <c r="B260" s="2" t="s">
        <v>570</v>
      </c>
      <c r="C260" s="50">
        <v>8</v>
      </c>
      <c r="D260" s="56">
        <v>1</v>
      </c>
      <c r="E260" s="8"/>
      <c r="F260" s="8"/>
      <c r="G260" s="8"/>
      <c r="H260" s="8"/>
      <c r="I260" s="57"/>
      <c r="J260" s="63"/>
    </row>
    <row r="261" spans="1:10" x14ac:dyDescent="0.25">
      <c r="A261" s="5" t="s">
        <v>509</v>
      </c>
      <c r="B261" s="2" t="s">
        <v>510</v>
      </c>
      <c r="C261" s="50">
        <v>7</v>
      </c>
      <c r="D261" s="56"/>
      <c r="E261" s="8"/>
      <c r="F261" s="8"/>
      <c r="G261" s="8"/>
      <c r="H261" s="8">
        <v>1</v>
      </c>
      <c r="I261" s="57"/>
      <c r="J261" s="63"/>
    </row>
    <row r="262" spans="1:10" x14ac:dyDescent="0.25">
      <c r="A262" s="6" t="s">
        <v>218</v>
      </c>
      <c r="B262" s="6">
        <v>330377</v>
      </c>
      <c r="C262" s="52">
        <v>3</v>
      </c>
      <c r="D262" s="56"/>
      <c r="E262" s="16"/>
      <c r="F262" s="16"/>
      <c r="G262" s="16"/>
      <c r="H262" s="16">
        <v>1</v>
      </c>
      <c r="I262" s="58"/>
      <c r="J262" s="63"/>
    </row>
    <row r="263" spans="1:10" x14ac:dyDescent="0.25">
      <c r="A263" s="1" t="s">
        <v>219</v>
      </c>
      <c r="B263" s="2" t="s">
        <v>220</v>
      </c>
      <c r="C263" s="50">
        <v>3</v>
      </c>
      <c r="D263" s="56">
        <v>1</v>
      </c>
      <c r="E263" s="8"/>
      <c r="F263" s="8"/>
      <c r="G263" s="8"/>
      <c r="H263" s="8"/>
      <c r="I263" s="57"/>
      <c r="J263" s="63"/>
    </row>
    <row r="264" spans="1:10" x14ac:dyDescent="0.25">
      <c r="A264" s="6" t="s">
        <v>364</v>
      </c>
      <c r="B264" s="6">
        <v>332769</v>
      </c>
      <c r="C264" s="52">
        <v>5</v>
      </c>
      <c r="D264" s="56"/>
      <c r="E264" s="16"/>
      <c r="F264" s="16"/>
      <c r="G264" s="16"/>
      <c r="H264" s="16">
        <v>1</v>
      </c>
      <c r="I264" s="58"/>
      <c r="J264" s="63"/>
    </row>
    <row r="265" spans="1:10" x14ac:dyDescent="0.25">
      <c r="A265" s="3" t="s">
        <v>365</v>
      </c>
      <c r="B265" s="2" t="s">
        <v>366</v>
      </c>
      <c r="C265" s="50">
        <v>5</v>
      </c>
      <c r="D265" s="56"/>
      <c r="E265" s="8"/>
      <c r="F265" s="8"/>
      <c r="G265" s="8"/>
      <c r="H265" s="8">
        <v>1</v>
      </c>
      <c r="I265" s="57"/>
      <c r="J265" s="63"/>
    </row>
    <row r="266" spans="1:10" x14ac:dyDescent="0.25">
      <c r="A266" s="3" t="s">
        <v>443</v>
      </c>
      <c r="B266" s="2">
        <v>341041</v>
      </c>
      <c r="C266" s="50">
        <v>6</v>
      </c>
      <c r="D266" s="56"/>
      <c r="E266" s="16"/>
      <c r="F266" s="16"/>
      <c r="G266" s="16"/>
      <c r="H266" s="16">
        <v>1</v>
      </c>
      <c r="I266" s="58"/>
      <c r="J266" s="63"/>
    </row>
    <row r="267" spans="1:10" x14ac:dyDescent="0.25">
      <c r="A267" s="1" t="s">
        <v>21</v>
      </c>
      <c r="B267" s="2" t="s">
        <v>22</v>
      </c>
      <c r="C267" s="50">
        <v>1</v>
      </c>
      <c r="D267" s="56"/>
      <c r="E267" s="8"/>
      <c r="F267" s="8"/>
      <c r="G267" s="8"/>
      <c r="H267" s="8">
        <v>1</v>
      </c>
      <c r="I267" s="57"/>
      <c r="J267" s="63"/>
    </row>
    <row r="268" spans="1:10" x14ac:dyDescent="0.25">
      <c r="A268" s="3" t="s">
        <v>23</v>
      </c>
      <c r="B268" s="2" t="s">
        <v>24</v>
      </c>
      <c r="C268" s="50">
        <v>1</v>
      </c>
      <c r="D268" s="56">
        <v>1</v>
      </c>
      <c r="E268" s="8"/>
      <c r="F268" s="8"/>
      <c r="G268" s="8"/>
      <c r="H268" s="8"/>
      <c r="I268" s="57"/>
      <c r="J268" s="63"/>
    </row>
    <row r="269" spans="1:10" x14ac:dyDescent="0.25">
      <c r="A269" s="3" t="s">
        <v>221</v>
      </c>
      <c r="B269" s="2">
        <v>240760</v>
      </c>
      <c r="C269" s="50">
        <v>3</v>
      </c>
      <c r="D269" s="56">
        <v>1</v>
      </c>
      <c r="E269" s="8"/>
      <c r="F269" s="8"/>
      <c r="G269" s="8"/>
      <c r="H269" s="8"/>
      <c r="I269" s="57"/>
      <c r="J269" s="63"/>
    </row>
    <row r="270" spans="1:10" x14ac:dyDescent="0.25">
      <c r="A270" s="5" t="s">
        <v>222</v>
      </c>
      <c r="B270" s="2" t="s">
        <v>223</v>
      </c>
      <c r="C270" s="50">
        <v>3</v>
      </c>
      <c r="D270" s="56">
        <v>1</v>
      </c>
      <c r="E270" s="8"/>
      <c r="F270" s="8"/>
      <c r="G270" s="8"/>
      <c r="H270" s="8"/>
      <c r="I270" s="57"/>
      <c r="J270" s="63"/>
    </row>
    <row r="271" spans="1:10" x14ac:dyDescent="0.25">
      <c r="A271" s="6" t="s">
        <v>720</v>
      </c>
      <c r="B271" s="6">
        <v>330454</v>
      </c>
      <c r="C271" s="52">
        <v>3</v>
      </c>
      <c r="D271" s="56"/>
      <c r="E271" s="8"/>
      <c r="F271" s="8"/>
      <c r="G271" s="8"/>
      <c r="H271" s="8"/>
      <c r="I271" s="57"/>
      <c r="J271" s="63">
        <v>1</v>
      </c>
    </row>
    <row r="272" spans="1:10" x14ac:dyDescent="0.25">
      <c r="A272" s="3" t="s">
        <v>25</v>
      </c>
      <c r="B272" s="2" t="s">
        <v>26</v>
      </c>
      <c r="C272" s="50">
        <v>1</v>
      </c>
      <c r="D272" s="56"/>
      <c r="E272" s="8"/>
      <c r="F272" s="8"/>
      <c r="G272" s="8"/>
      <c r="H272" s="8"/>
      <c r="I272" s="57">
        <v>1</v>
      </c>
      <c r="J272" s="63"/>
    </row>
    <row r="273" spans="1:10" x14ac:dyDescent="0.25">
      <c r="A273" s="3" t="s">
        <v>623</v>
      </c>
      <c r="B273" s="2" t="s">
        <v>624</v>
      </c>
      <c r="C273" s="50">
        <v>9</v>
      </c>
      <c r="D273" s="56">
        <v>1</v>
      </c>
      <c r="E273" s="8"/>
      <c r="F273" s="8"/>
      <c r="G273" s="8"/>
      <c r="H273" s="8"/>
      <c r="I273" s="57"/>
      <c r="J273" s="63"/>
    </row>
    <row r="274" spans="1:10" x14ac:dyDescent="0.25">
      <c r="A274" s="3" t="s">
        <v>289</v>
      </c>
      <c r="B274" s="2" t="s">
        <v>290</v>
      </c>
      <c r="C274" s="50">
        <v>4</v>
      </c>
      <c r="D274" s="56">
        <v>1</v>
      </c>
      <c r="E274" s="8"/>
      <c r="F274" s="8"/>
      <c r="G274" s="8"/>
      <c r="H274" s="8"/>
      <c r="I274" s="57"/>
      <c r="J274" s="63"/>
    </row>
    <row r="275" spans="1:10" x14ac:dyDescent="0.25">
      <c r="A275" s="4" t="s">
        <v>224</v>
      </c>
      <c r="B275" s="2" t="s">
        <v>225</v>
      </c>
      <c r="C275" s="50">
        <v>3</v>
      </c>
      <c r="D275" s="56"/>
      <c r="E275" s="8"/>
      <c r="F275" s="8"/>
      <c r="G275" s="8"/>
      <c r="H275" s="8">
        <v>1</v>
      </c>
      <c r="I275" s="57"/>
      <c r="J275" s="63"/>
    </row>
    <row r="276" spans="1:10" x14ac:dyDescent="0.25">
      <c r="A276" s="4" t="s">
        <v>721</v>
      </c>
      <c r="B276" s="2" t="s">
        <v>722</v>
      </c>
      <c r="C276" s="50">
        <v>5</v>
      </c>
      <c r="D276" s="56"/>
      <c r="E276" s="8"/>
      <c r="F276" s="8"/>
      <c r="G276" s="8"/>
      <c r="H276" s="8"/>
      <c r="I276" s="57"/>
      <c r="J276" s="63">
        <v>1</v>
      </c>
    </row>
    <row r="277" spans="1:10" x14ac:dyDescent="0.25">
      <c r="A277" s="3" t="s">
        <v>444</v>
      </c>
      <c r="B277" s="2">
        <v>343216</v>
      </c>
      <c r="C277" s="50">
        <v>6</v>
      </c>
      <c r="D277" s="56"/>
      <c r="E277" s="16"/>
      <c r="F277" s="16"/>
      <c r="G277" s="16"/>
      <c r="H277" s="16"/>
      <c r="I277" s="58">
        <v>1</v>
      </c>
      <c r="J277" s="63"/>
    </row>
    <row r="278" spans="1:10" x14ac:dyDescent="0.25">
      <c r="A278" s="6" t="s">
        <v>49</v>
      </c>
      <c r="B278" s="6">
        <v>337823</v>
      </c>
      <c r="C278" s="52">
        <v>2</v>
      </c>
      <c r="D278" s="56"/>
      <c r="E278" s="16"/>
      <c r="F278" s="16"/>
      <c r="G278" s="16"/>
      <c r="H278" s="16">
        <v>1</v>
      </c>
      <c r="I278" s="58"/>
      <c r="J278" s="63"/>
    </row>
    <row r="279" spans="1:10" x14ac:dyDescent="0.25">
      <c r="A279" s="6" t="s">
        <v>50</v>
      </c>
      <c r="B279" s="6">
        <v>318610</v>
      </c>
      <c r="C279" s="52">
        <v>2</v>
      </c>
      <c r="D279" s="56"/>
      <c r="E279" s="8"/>
      <c r="F279" s="8"/>
      <c r="G279" s="8"/>
      <c r="H279" s="8">
        <v>1</v>
      </c>
      <c r="I279" s="57"/>
      <c r="J279" s="63"/>
    </row>
    <row r="280" spans="1:10" x14ac:dyDescent="0.25">
      <c r="A280" s="4" t="s">
        <v>625</v>
      </c>
      <c r="B280" s="2">
        <v>273605</v>
      </c>
      <c r="C280" s="50">
        <v>9</v>
      </c>
      <c r="D280" s="56"/>
      <c r="E280" s="8"/>
      <c r="F280" s="8"/>
      <c r="G280" s="8"/>
      <c r="H280" s="8"/>
      <c r="I280" s="57">
        <v>1</v>
      </c>
      <c r="J280" s="63"/>
    </row>
    <row r="281" spans="1:10" x14ac:dyDescent="0.25">
      <c r="A281" s="3" t="s">
        <v>51</v>
      </c>
      <c r="B281" s="2" t="s">
        <v>52</v>
      </c>
      <c r="C281" s="50">
        <v>2</v>
      </c>
      <c r="D281" s="56">
        <v>1</v>
      </c>
      <c r="E281" s="8"/>
      <c r="F281" s="8"/>
      <c r="G281" s="8"/>
      <c r="H281" s="8"/>
      <c r="I281" s="57"/>
      <c r="J281" s="63"/>
    </row>
    <row r="282" spans="1:10" x14ac:dyDescent="0.25">
      <c r="A282" s="6" t="s">
        <v>367</v>
      </c>
      <c r="B282" s="6">
        <v>320839</v>
      </c>
      <c r="C282" s="50">
        <v>5</v>
      </c>
      <c r="D282" s="56"/>
      <c r="E282" s="8">
        <v>1</v>
      </c>
      <c r="F282" s="8"/>
      <c r="G282" s="8"/>
      <c r="H282" s="8"/>
      <c r="I282" s="57"/>
      <c r="J282" s="63"/>
    </row>
    <row r="283" spans="1:10" x14ac:dyDescent="0.25">
      <c r="A283" s="3" t="s">
        <v>53</v>
      </c>
      <c r="B283" s="2" t="s">
        <v>54</v>
      </c>
      <c r="C283" s="50">
        <v>2</v>
      </c>
      <c r="D283" s="56">
        <v>1</v>
      </c>
      <c r="E283" s="8"/>
      <c r="F283" s="8"/>
      <c r="G283" s="8"/>
      <c r="H283" s="8"/>
      <c r="I283" s="57"/>
      <c r="J283" s="63"/>
    </row>
    <row r="284" spans="1:10" x14ac:dyDescent="0.25">
      <c r="A284" s="4" t="s">
        <v>511</v>
      </c>
      <c r="B284" s="2" t="s">
        <v>512</v>
      </c>
      <c r="C284" s="50">
        <v>7</v>
      </c>
      <c r="D284" s="56"/>
      <c r="E284" s="8"/>
      <c r="F284" s="8">
        <v>1</v>
      </c>
      <c r="G284" s="8"/>
      <c r="H284" s="8"/>
      <c r="I284" s="57"/>
      <c r="J284" s="63"/>
    </row>
    <row r="285" spans="1:10" x14ac:dyDescent="0.25">
      <c r="A285" s="3" t="s">
        <v>626</v>
      </c>
      <c r="B285" s="2">
        <v>225934</v>
      </c>
      <c r="C285" s="52">
        <v>9</v>
      </c>
      <c r="D285" s="56"/>
      <c r="E285" s="8"/>
      <c r="F285" s="8"/>
      <c r="G285" s="8">
        <v>1</v>
      </c>
      <c r="H285" s="8"/>
      <c r="I285" s="57"/>
      <c r="J285" s="63"/>
    </row>
    <row r="286" spans="1:10" x14ac:dyDescent="0.25">
      <c r="A286" s="3" t="s">
        <v>55</v>
      </c>
      <c r="B286" s="6">
        <v>303921</v>
      </c>
      <c r="C286" s="52">
        <v>2</v>
      </c>
      <c r="D286" s="56">
        <v>1</v>
      </c>
      <c r="E286" s="8"/>
      <c r="F286" s="8"/>
      <c r="G286" s="8"/>
      <c r="H286" s="8"/>
      <c r="I286" s="57"/>
      <c r="J286" s="63"/>
    </row>
    <row r="287" spans="1:10" x14ac:dyDescent="0.25">
      <c r="A287" s="6" t="s">
        <v>56</v>
      </c>
      <c r="B287" s="6">
        <v>332996</v>
      </c>
      <c r="C287" s="52">
        <v>2</v>
      </c>
      <c r="D287" s="56"/>
      <c r="E287" s="16"/>
      <c r="F287" s="16">
        <v>1</v>
      </c>
      <c r="G287" s="16"/>
      <c r="H287" s="16"/>
      <c r="I287" s="58"/>
      <c r="J287" s="63"/>
    </row>
    <row r="288" spans="1:10" x14ac:dyDescent="0.25">
      <c r="A288" s="3" t="s">
        <v>57</v>
      </c>
      <c r="B288" s="15" t="s">
        <v>58</v>
      </c>
      <c r="C288" s="51">
        <v>2</v>
      </c>
      <c r="D288" s="56">
        <v>1</v>
      </c>
      <c r="E288" s="8"/>
      <c r="F288" s="8"/>
      <c r="G288" s="8"/>
      <c r="H288" s="8"/>
      <c r="I288" s="57"/>
      <c r="J288" s="63"/>
    </row>
    <row r="289" spans="1:10" x14ac:dyDescent="0.25">
      <c r="A289" s="3" t="s">
        <v>59</v>
      </c>
      <c r="B289" s="15" t="s">
        <v>60</v>
      </c>
      <c r="C289" s="51">
        <v>2</v>
      </c>
      <c r="D289" s="56">
        <v>1</v>
      </c>
      <c r="E289" s="8"/>
      <c r="F289" s="8"/>
      <c r="G289" s="8"/>
      <c r="H289" s="8"/>
      <c r="I289" s="57"/>
      <c r="J289" s="63"/>
    </row>
    <row r="290" spans="1:10" x14ac:dyDescent="0.25">
      <c r="A290" s="4" t="s">
        <v>445</v>
      </c>
      <c r="B290" s="2" t="s">
        <v>446</v>
      </c>
      <c r="C290" s="50">
        <v>6</v>
      </c>
      <c r="D290" s="56">
        <v>1</v>
      </c>
      <c r="E290" s="8"/>
      <c r="F290" s="8"/>
      <c r="G290" s="8"/>
      <c r="H290" s="8"/>
      <c r="I290" s="57"/>
      <c r="J290" s="63"/>
    </row>
    <row r="291" spans="1:10" x14ac:dyDescent="0.25">
      <c r="A291" s="3" t="s">
        <v>291</v>
      </c>
      <c r="B291" s="2" t="s">
        <v>292</v>
      </c>
      <c r="C291" s="50">
        <v>4</v>
      </c>
      <c r="D291" s="56"/>
      <c r="E291" s="8"/>
      <c r="F291" s="8"/>
      <c r="G291" s="8"/>
      <c r="H291" s="8">
        <v>1</v>
      </c>
      <c r="I291" s="57"/>
      <c r="J291" s="63"/>
    </row>
    <row r="292" spans="1:10" x14ac:dyDescent="0.25">
      <c r="A292" s="5" t="s">
        <v>368</v>
      </c>
      <c r="B292" s="2" t="s">
        <v>369</v>
      </c>
      <c r="C292" s="50">
        <v>5</v>
      </c>
      <c r="D292" s="56">
        <v>1</v>
      </c>
      <c r="E292" s="8"/>
      <c r="F292" s="8"/>
      <c r="G292" s="8"/>
      <c r="H292" s="8"/>
      <c r="I292" s="57"/>
      <c r="J292" s="63"/>
    </row>
    <row r="293" spans="1:10" x14ac:dyDescent="0.25">
      <c r="A293" s="1" t="s">
        <v>627</v>
      </c>
      <c r="B293" s="2" t="s">
        <v>628</v>
      </c>
      <c r="C293" s="50">
        <v>9</v>
      </c>
      <c r="D293" s="56"/>
      <c r="E293" s="8"/>
      <c r="F293" s="8"/>
      <c r="G293" s="8"/>
      <c r="H293" s="8">
        <v>1</v>
      </c>
      <c r="I293" s="57"/>
      <c r="J293" s="63"/>
    </row>
    <row r="294" spans="1:10" x14ac:dyDescent="0.25">
      <c r="A294" s="1" t="s">
        <v>226</v>
      </c>
      <c r="B294" s="2" t="s">
        <v>227</v>
      </c>
      <c r="C294" s="50">
        <v>3</v>
      </c>
      <c r="D294" s="56"/>
      <c r="E294" s="8"/>
      <c r="F294" s="8"/>
      <c r="G294" s="8"/>
      <c r="H294" s="8">
        <v>1</v>
      </c>
      <c r="I294" s="57"/>
      <c r="J294" s="63"/>
    </row>
    <row r="295" spans="1:10" x14ac:dyDescent="0.25">
      <c r="A295" s="3" t="s">
        <v>571</v>
      </c>
      <c r="B295" s="2" t="s">
        <v>572</v>
      </c>
      <c r="C295" s="50">
        <v>8</v>
      </c>
      <c r="D295" s="56"/>
      <c r="E295" s="8"/>
      <c r="F295" s="8"/>
      <c r="G295" s="8"/>
      <c r="H295" s="8">
        <v>1</v>
      </c>
      <c r="I295" s="57"/>
      <c r="J295" s="63"/>
    </row>
    <row r="296" spans="1:10" x14ac:dyDescent="0.25">
      <c r="A296" s="1" t="s">
        <v>61</v>
      </c>
      <c r="B296" s="2" t="s">
        <v>62</v>
      </c>
      <c r="C296" s="50">
        <v>2</v>
      </c>
      <c r="D296" s="56"/>
      <c r="E296" s="8"/>
      <c r="F296" s="8">
        <v>1</v>
      </c>
      <c r="G296" s="8"/>
      <c r="H296" s="8"/>
      <c r="I296" s="57"/>
      <c r="J296" s="63"/>
    </row>
    <row r="297" spans="1:10" x14ac:dyDescent="0.25">
      <c r="A297" s="1" t="s">
        <v>573</v>
      </c>
      <c r="B297" s="2">
        <v>314608</v>
      </c>
      <c r="C297" s="50">
        <v>8</v>
      </c>
      <c r="D297" s="56"/>
      <c r="E297" s="8"/>
      <c r="F297" s="8"/>
      <c r="G297" s="8"/>
      <c r="H297" s="8">
        <v>1</v>
      </c>
      <c r="I297" s="57"/>
      <c r="J297" s="63"/>
    </row>
    <row r="298" spans="1:10" x14ac:dyDescent="0.25">
      <c r="A298" s="3" t="s">
        <v>574</v>
      </c>
      <c r="B298" s="2" t="s">
        <v>575</v>
      </c>
      <c r="C298" s="50">
        <v>8</v>
      </c>
      <c r="D298" s="56">
        <v>1</v>
      </c>
      <c r="E298" s="8"/>
      <c r="F298" s="8"/>
      <c r="G298" s="8"/>
      <c r="H298" s="8"/>
      <c r="I298" s="57"/>
      <c r="J298" s="63"/>
    </row>
    <row r="299" spans="1:10" x14ac:dyDescent="0.25">
      <c r="A299" s="3" t="s">
        <v>293</v>
      </c>
      <c r="B299" s="2" t="s">
        <v>294</v>
      </c>
      <c r="C299" s="50">
        <v>4</v>
      </c>
      <c r="D299" s="56"/>
      <c r="E299" s="8"/>
      <c r="F299" s="8">
        <v>1</v>
      </c>
      <c r="G299" s="8"/>
      <c r="H299" s="8"/>
      <c r="I299" s="57"/>
      <c r="J299" s="63"/>
    </row>
    <row r="300" spans="1:10" x14ac:dyDescent="0.25">
      <c r="A300" s="3" t="s">
        <v>295</v>
      </c>
      <c r="B300" s="2" t="s">
        <v>296</v>
      </c>
      <c r="C300" s="50">
        <v>4</v>
      </c>
      <c r="D300" s="56"/>
      <c r="E300" s="16"/>
      <c r="F300" s="16">
        <v>1</v>
      </c>
      <c r="G300" s="16"/>
      <c r="H300" s="16"/>
      <c r="I300" s="58"/>
      <c r="J300" s="63"/>
    </row>
    <row r="301" spans="1:10" x14ac:dyDescent="0.25">
      <c r="A301" s="3" t="s">
        <v>723</v>
      </c>
      <c r="B301" s="2" t="s">
        <v>724</v>
      </c>
      <c r="C301" s="50">
        <v>4</v>
      </c>
      <c r="D301" s="56"/>
      <c r="E301" s="8"/>
      <c r="F301" s="8"/>
      <c r="G301" s="8"/>
      <c r="H301" s="8"/>
      <c r="I301" s="57"/>
      <c r="J301" s="63">
        <v>1</v>
      </c>
    </row>
    <row r="302" spans="1:10" x14ac:dyDescent="0.25">
      <c r="A302" s="3" t="s">
        <v>447</v>
      </c>
      <c r="B302" s="2">
        <v>337968</v>
      </c>
      <c r="C302" s="50">
        <v>6</v>
      </c>
      <c r="D302" s="56"/>
      <c r="E302" s="16"/>
      <c r="F302" s="16"/>
      <c r="G302" s="16"/>
      <c r="H302" s="16">
        <v>1</v>
      </c>
      <c r="I302" s="58"/>
      <c r="J302" s="63"/>
    </row>
    <row r="303" spans="1:10" x14ac:dyDescent="0.25">
      <c r="A303" s="3" t="s">
        <v>63</v>
      </c>
      <c r="B303" s="2" t="s">
        <v>64</v>
      </c>
      <c r="C303" s="50">
        <v>2</v>
      </c>
      <c r="D303" s="56">
        <v>1</v>
      </c>
      <c r="E303" s="8"/>
      <c r="F303" s="8"/>
      <c r="G303" s="8"/>
      <c r="H303" s="8"/>
      <c r="I303" s="57"/>
      <c r="J303" s="63"/>
    </row>
    <row r="304" spans="1:10" x14ac:dyDescent="0.25">
      <c r="A304" s="3" t="s">
        <v>65</v>
      </c>
      <c r="B304" s="2" t="s">
        <v>66</v>
      </c>
      <c r="C304" s="50">
        <v>2</v>
      </c>
      <c r="D304" s="56">
        <v>1</v>
      </c>
      <c r="E304" s="8"/>
      <c r="F304" s="8"/>
      <c r="G304" s="8"/>
      <c r="H304" s="8"/>
      <c r="I304" s="57"/>
      <c r="J304" s="63"/>
    </row>
    <row r="305" spans="1:10" x14ac:dyDescent="0.25">
      <c r="A305" s="3" t="s">
        <v>67</v>
      </c>
      <c r="B305" s="2">
        <v>255554</v>
      </c>
      <c r="C305" s="50">
        <v>2</v>
      </c>
      <c r="D305" s="56">
        <v>1</v>
      </c>
      <c r="E305" s="8"/>
      <c r="F305" s="8"/>
      <c r="G305" s="8"/>
      <c r="H305" s="8"/>
      <c r="I305" s="57"/>
      <c r="J305" s="63"/>
    </row>
    <row r="306" spans="1:10" x14ac:dyDescent="0.25">
      <c r="A306" s="3" t="s">
        <v>725</v>
      </c>
      <c r="B306" s="2">
        <v>331509</v>
      </c>
      <c r="C306" s="50">
        <v>9</v>
      </c>
      <c r="D306" s="56"/>
      <c r="E306" s="8"/>
      <c r="F306" s="8"/>
      <c r="G306" s="8"/>
      <c r="H306" s="8"/>
      <c r="I306" s="57"/>
      <c r="J306" s="63">
        <v>1</v>
      </c>
    </row>
    <row r="307" spans="1:10" x14ac:dyDescent="0.25">
      <c r="A307" s="3" t="s">
        <v>629</v>
      </c>
      <c r="B307" s="2" t="s">
        <v>630</v>
      </c>
      <c r="C307" s="50">
        <v>9</v>
      </c>
      <c r="D307" s="56"/>
      <c r="E307" s="8"/>
      <c r="F307" s="8"/>
      <c r="G307" s="8"/>
      <c r="H307" s="8">
        <v>1</v>
      </c>
      <c r="I307" s="57"/>
      <c r="J307" s="63"/>
    </row>
    <row r="308" spans="1:10" x14ac:dyDescent="0.25">
      <c r="A308" s="3" t="s">
        <v>297</v>
      </c>
      <c r="B308" s="2" t="s">
        <v>298</v>
      </c>
      <c r="C308" s="50">
        <v>4</v>
      </c>
      <c r="D308" s="56"/>
      <c r="E308" s="8"/>
      <c r="F308" s="8"/>
      <c r="G308" s="8">
        <v>1</v>
      </c>
      <c r="H308" s="8"/>
      <c r="I308" s="57"/>
      <c r="J308" s="63"/>
    </row>
    <row r="309" spans="1:10" x14ac:dyDescent="0.25">
      <c r="A309" s="1" t="s">
        <v>576</v>
      </c>
      <c r="B309" s="2" t="s">
        <v>577</v>
      </c>
      <c r="C309" s="50">
        <v>8</v>
      </c>
      <c r="D309" s="56"/>
      <c r="E309" s="8"/>
      <c r="F309" s="8"/>
      <c r="G309" s="8"/>
      <c r="H309" s="8">
        <v>1</v>
      </c>
      <c r="I309" s="57"/>
      <c r="J309" s="63"/>
    </row>
    <row r="310" spans="1:10" x14ac:dyDescent="0.25">
      <c r="A310" s="3" t="s">
        <v>370</v>
      </c>
      <c r="B310" s="15" t="s">
        <v>371</v>
      </c>
      <c r="C310" s="51">
        <v>5</v>
      </c>
      <c r="D310" s="56">
        <v>1</v>
      </c>
      <c r="E310" s="8"/>
      <c r="F310" s="8"/>
      <c r="G310" s="8"/>
      <c r="H310" s="8"/>
      <c r="I310" s="57"/>
      <c r="J310" s="63"/>
    </row>
    <row r="311" spans="1:10" x14ac:dyDescent="0.25">
      <c r="A311" s="3" t="s">
        <v>372</v>
      </c>
      <c r="B311" s="2" t="s">
        <v>373</v>
      </c>
      <c r="C311" s="50">
        <v>5</v>
      </c>
      <c r="D311" s="56"/>
      <c r="E311" s="8"/>
      <c r="F311" s="8"/>
      <c r="G311" s="8"/>
      <c r="H311" s="8"/>
      <c r="I311" s="57">
        <v>1</v>
      </c>
      <c r="J311" s="63"/>
    </row>
    <row r="312" spans="1:10" x14ac:dyDescent="0.25">
      <c r="A312" s="3" t="s">
        <v>513</v>
      </c>
      <c r="B312" s="2" t="s">
        <v>514</v>
      </c>
      <c r="C312" s="50">
        <v>7</v>
      </c>
      <c r="D312" s="56">
        <v>1</v>
      </c>
      <c r="E312" s="8"/>
      <c r="F312" s="8"/>
      <c r="G312" s="8"/>
      <c r="H312" s="8"/>
      <c r="I312" s="57"/>
      <c r="J312" s="63"/>
    </row>
    <row r="313" spans="1:10" x14ac:dyDescent="0.25">
      <c r="A313" s="3" t="s">
        <v>515</v>
      </c>
      <c r="B313" s="2" t="s">
        <v>516</v>
      </c>
      <c r="C313" s="50">
        <v>7</v>
      </c>
      <c r="D313" s="56">
        <v>1</v>
      </c>
      <c r="E313" s="8"/>
      <c r="F313" s="8"/>
      <c r="G313" s="8"/>
      <c r="H313" s="8"/>
      <c r="I313" s="57"/>
      <c r="J313" s="63"/>
    </row>
    <row r="314" spans="1:10" x14ac:dyDescent="0.25">
      <c r="A314" s="3" t="s">
        <v>517</v>
      </c>
      <c r="B314" s="2" t="s">
        <v>518</v>
      </c>
      <c r="C314" s="50">
        <v>7</v>
      </c>
      <c r="D314" s="56">
        <v>1</v>
      </c>
      <c r="E314" s="8"/>
      <c r="F314" s="8"/>
      <c r="G314" s="8"/>
      <c r="H314" s="8"/>
      <c r="I314" s="57"/>
      <c r="J314" s="63"/>
    </row>
    <row r="315" spans="1:10" x14ac:dyDescent="0.25">
      <c r="A315" s="3" t="s">
        <v>578</v>
      </c>
      <c r="B315" s="2" t="s">
        <v>579</v>
      </c>
      <c r="C315" s="50">
        <v>8</v>
      </c>
      <c r="D315" s="56"/>
      <c r="E315" s="8"/>
      <c r="F315" s="8"/>
      <c r="G315" s="8">
        <v>1</v>
      </c>
      <c r="H315" s="8"/>
      <c r="I315" s="57"/>
      <c r="J315" s="63"/>
    </row>
    <row r="316" spans="1:10" x14ac:dyDescent="0.25">
      <c r="A316" s="1" t="s">
        <v>448</v>
      </c>
      <c r="B316" s="2" t="s">
        <v>449</v>
      </c>
      <c r="C316" s="50">
        <v>6</v>
      </c>
      <c r="D316" s="56"/>
      <c r="E316" s="8"/>
      <c r="F316" s="8">
        <v>1</v>
      </c>
      <c r="G316" s="8"/>
      <c r="H316" s="8"/>
      <c r="I316" s="57"/>
      <c r="J316" s="63"/>
    </row>
    <row r="317" spans="1:10" x14ac:dyDescent="0.25">
      <c r="A317" s="4" t="s">
        <v>27</v>
      </c>
      <c r="B317" s="2" t="s">
        <v>28</v>
      </c>
      <c r="C317" s="50">
        <v>1</v>
      </c>
      <c r="D317" s="56"/>
      <c r="E317" s="8">
        <v>1</v>
      </c>
      <c r="F317" s="8"/>
      <c r="G317" s="8"/>
      <c r="H317" s="8"/>
      <c r="I317" s="57"/>
      <c r="J317" s="63"/>
    </row>
    <row r="318" spans="1:10" x14ac:dyDescent="0.25">
      <c r="A318" s="1" t="s">
        <v>631</v>
      </c>
      <c r="B318" s="2" t="s">
        <v>632</v>
      </c>
      <c r="C318" s="50">
        <v>9</v>
      </c>
      <c r="D318" s="56"/>
      <c r="E318" s="8"/>
      <c r="F318" s="8"/>
      <c r="G318" s="8"/>
      <c r="H318" s="8">
        <v>1</v>
      </c>
      <c r="I318" s="57"/>
      <c r="J318" s="63"/>
    </row>
    <row r="319" spans="1:10" x14ac:dyDescent="0.25">
      <c r="A319" s="3" t="s">
        <v>374</v>
      </c>
      <c r="B319" s="2">
        <v>222152</v>
      </c>
      <c r="C319" s="50">
        <v>5</v>
      </c>
      <c r="D319" s="56"/>
      <c r="E319" s="8"/>
      <c r="F319" s="8">
        <v>1</v>
      </c>
      <c r="G319" s="8"/>
      <c r="H319" s="8"/>
      <c r="I319" s="57"/>
      <c r="J319" s="63"/>
    </row>
    <row r="320" spans="1:10" x14ac:dyDescent="0.25">
      <c r="A320" s="3" t="s">
        <v>519</v>
      </c>
      <c r="B320" s="2" t="s">
        <v>520</v>
      </c>
      <c r="C320" s="50">
        <v>7</v>
      </c>
      <c r="D320" s="56"/>
      <c r="E320" s="8"/>
      <c r="F320" s="8"/>
      <c r="G320" s="8">
        <v>1</v>
      </c>
      <c r="H320" s="8"/>
      <c r="I320" s="57"/>
      <c r="J320" s="63"/>
    </row>
    <row r="321" spans="1:10" x14ac:dyDescent="0.25">
      <c r="A321" s="1" t="s">
        <v>299</v>
      </c>
      <c r="B321" s="2" t="s">
        <v>300</v>
      </c>
      <c r="C321" s="50">
        <v>4</v>
      </c>
      <c r="D321" s="56">
        <v>1</v>
      </c>
      <c r="E321" s="8"/>
      <c r="F321" s="8"/>
      <c r="G321" s="8"/>
      <c r="H321" s="8"/>
      <c r="I321" s="57"/>
      <c r="J321" s="63"/>
    </row>
    <row r="322" spans="1:10" x14ac:dyDescent="0.25">
      <c r="A322" s="4" t="s">
        <v>301</v>
      </c>
      <c r="B322" s="2" t="s">
        <v>302</v>
      </c>
      <c r="C322" s="50">
        <v>4</v>
      </c>
      <c r="D322" s="56"/>
      <c r="E322" s="8">
        <v>1</v>
      </c>
      <c r="F322" s="8"/>
      <c r="G322" s="8"/>
      <c r="H322" s="8"/>
      <c r="I322" s="57"/>
      <c r="J322" s="63"/>
    </row>
    <row r="323" spans="1:10" x14ac:dyDescent="0.25">
      <c r="A323" s="3" t="s">
        <v>726</v>
      </c>
      <c r="B323" s="2" t="s">
        <v>727</v>
      </c>
      <c r="C323" s="50">
        <v>6</v>
      </c>
      <c r="D323" s="56"/>
      <c r="E323" s="8"/>
      <c r="F323" s="8"/>
      <c r="G323" s="8"/>
      <c r="H323" s="8"/>
      <c r="I323" s="57"/>
      <c r="J323" s="63">
        <v>1</v>
      </c>
    </row>
    <row r="324" spans="1:10" x14ac:dyDescent="0.25">
      <c r="A324" s="3" t="s">
        <v>29</v>
      </c>
      <c r="B324" s="2" t="s">
        <v>30</v>
      </c>
      <c r="C324" s="50">
        <v>1</v>
      </c>
      <c r="D324" s="56">
        <v>1</v>
      </c>
      <c r="E324" s="8"/>
      <c r="F324" s="8"/>
      <c r="G324" s="8"/>
      <c r="H324" s="8"/>
      <c r="I324" s="57"/>
      <c r="J324" s="63"/>
    </row>
    <row r="325" spans="1:10" x14ac:dyDescent="0.25">
      <c r="A325" s="4" t="s">
        <v>228</v>
      </c>
      <c r="B325" s="2" t="s">
        <v>229</v>
      </c>
      <c r="C325" s="50">
        <v>3</v>
      </c>
      <c r="D325" s="56">
        <v>1</v>
      </c>
      <c r="E325" s="8"/>
      <c r="F325" s="8"/>
      <c r="G325" s="8"/>
      <c r="H325" s="8"/>
      <c r="I325" s="57"/>
      <c r="J325" s="63"/>
    </row>
    <row r="326" spans="1:10" x14ac:dyDescent="0.25">
      <c r="A326" s="4" t="s">
        <v>303</v>
      </c>
      <c r="B326" s="2" t="s">
        <v>304</v>
      </c>
      <c r="C326" s="50">
        <v>4</v>
      </c>
      <c r="D326" s="56">
        <v>1</v>
      </c>
      <c r="E326" s="8"/>
      <c r="F326" s="8"/>
      <c r="G326" s="8"/>
      <c r="H326" s="8"/>
      <c r="I326" s="57"/>
      <c r="J326" s="63"/>
    </row>
    <row r="327" spans="1:10" x14ac:dyDescent="0.25">
      <c r="A327" s="4" t="s">
        <v>305</v>
      </c>
      <c r="B327" s="2" t="s">
        <v>306</v>
      </c>
      <c r="C327" s="50">
        <v>4</v>
      </c>
      <c r="D327" s="56">
        <v>1</v>
      </c>
      <c r="E327" s="8"/>
      <c r="F327" s="8"/>
      <c r="G327" s="8"/>
      <c r="H327" s="8"/>
      <c r="I327" s="57"/>
      <c r="J327" s="63"/>
    </row>
    <row r="328" spans="1:10" x14ac:dyDescent="0.25">
      <c r="A328" s="1" t="s">
        <v>31</v>
      </c>
      <c r="B328" s="2" t="s">
        <v>32</v>
      </c>
      <c r="C328" s="50">
        <v>1</v>
      </c>
      <c r="D328" s="56"/>
      <c r="E328" s="8"/>
      <c r="F328" s="8"/>
      <c r="G328" s="8"/>
      <c r="H328" s="8"/>
      <c r="I328" s="57">
        <v>1</v>
      </c>
      <c r="J328" s="63"/>
    </row>
    <row r="329" spans="1:10" x14ac:dyDescent="0.25">
      <c r="A329" s="3" t="s">
        <v>68</v>
      </c>
      <c r="B329" s="2" t="s">
        <v>69</v>
      </c>
      <c r="C329" s="50">
        <v>2</v>
      </c>
      <c r="D329" s="56"/>
      <c r="E329" s="8"/>
      <c r="F329" s="8"/>
      <c r="G329" s="8"/>
      <c r="H329" s="8"/>
      <c r="I329" s="57">
        <v>1</v>
      </c>
      <c r="J329" s="63"/>
    </row>
    <row r="330" spans="1:10" x14ac:dyDescent="0.25">
      <c r="A330" s="4" t="s">
        <v>521</v>
      </c>
      <c r="B330" s="2" t="s">
        <v>522</v>
      </c>
      <c r="C330" s="50">
        <v>7</v>
      </c>
      <c r="D330" s="56"/>
      <c r="E330" s="8"/>
      <c r="F330" s="8"/>
      <c r="G330" s="8">
        <v>1</v>
      </c>
      <c r="H330" s="8"/>
      <c r="I330" s="57"/>
      <c r="J330" s="63"/>
    </row>
    <row r="331" spans="1:10" x14ac:dyDescent="0.25">
      <c r="A331" s="4" t="s">
        <v>523</v>
      </c>
      <c r="B331" s="2" t="s">
        <v>524</v>
      </c>
      <c r="C331" s="50">
        <v>7</v>
      </c>
      <c r="D331" s="56"/>
      <c r="E331" s="8"/>
      <c r="F331" s="8"/>
      <c r="G331" s="8">
        <v>1</v>
      </c>
      <c r="H331" s="8"/>
      <c r="I331" s="57"/>
      <c r="J331" s="63"/>
    </row>
    <row r="332" spans="1:10" x14ac:dyDescent="0.25">
      <c r="A332" s="3" t="s">
        <v>375</v>
      </c>
      <c r="B332" s="2" t="s">
        <v>376</v>
      </c>
      <c r="C332" s="50">
        <v>5</v>
      </c>
      <c r="D332" s="56">
        <v>1</v>
      </c>
      <c r="E332" s="8"/>
      <c r="F332" s="8"/>
      <c r="G332" s="8"/>
      <c r="H332" s="8"/>
      <c r="I332" s="57"/>
      <c r="J332" s="63"/>
    </row>
    <row r="333" spans="1:10" x14ac:dyDescent="0.25">
      <c r="A333" s="1" t="s">
        <v>525</v>
      </c>
      <c r="B333" s="2" t="s">
        <v>526</v>
      </c>
      <c r="C333" s="50">
        <v>7</v>
      </c>
      <c r="D333" s="56"/>
      <c r="E333" s="8"/>
      <c r="F333" s="8"/>
      <c r="G333" s="8"/>
      <c r="H333" s="8">
        <v>1</v>
      </c>
      <c r="I333" s="57"/>
      <c r="J333" s="63"/>
    </row>
    <row r="334" spans="1:10" x14ac:dyDescent="0.25">
      <c r="A334" s="3" t="s">
        <v>728</v>
      </c>
      <c r="B334" s="2" t="s">
        <v>729</v>
      </c>
      <c r="C334" s="50">
        <v>1</v>
      </c>
      <c r="D334" s="56"/>
      <c r="E334" s="8"/>
      <c r="F334" s="8"/>
      <c r="G334" s="8"/>
      <c r="H334" s="8"/>
      <c r="I334" s="57"/>
      <c r="J334" s="63">
        <v>1</v>
      </c>
    </row>
    <row r="335" spans="1:10" x14ac:dyDescent="0.25">
      <c r="A335" s="3" t="s">
        <v>307</v>
      </c>
      <c r="B335" s="2" t="s">
        <v>308</v>
      </c>
      <c r="C335" s="50">
        <v>4</v>
      </c>
      <c r="D335" s="56"/>
      <c r="E335" s="8"/>
      <c r="F335" s="8"/>
      <c r="G335" s="8">
        <v>1</v>
      </c>
      <c r="H335" s="8"/>
      <c r="I335" s="57"/>
      <c r="J335" s="63"/>
    </row>
    <row r="336" spans="1:10" x14ac:dyDescent="0.25">
      <c r="A336" s="3" t="s">
        <v>450</v>
      </c>
      <c r="B336" s="2">
        <v>308166</v>
      </c>
      <c r="C336" s="50">
        <v>6</v>
      </c>
      <c r="D336" s="56">
        <v>1</v>
      </c>
      <c r="E336" s="8"/>
      <c r="F336" s="8"/>
      <c r="G336" s="8"/>
      <c r="H336" s="8"/>
      <c r="I336" s="57"/>
      <c r="J336" s="63"/>
    </row>
    <row r="337" spans="1:10" x14ac:dyDescent="0.25">
      <c r="A337" s="3" t="s">
        <v>451</v>
      </c>
      <c r="B337" s="2" t="s">
        <v>452</v>
      </c>
      <c r="C337" s="50">
        <v>6</v>
      </c>
      <c r="D337" s="56"/>
      <c r="E337" s="8"/>
      <c r="F337" s="8"/>
      <c r="G337" s="8"/>
      <c r="H337" s="8">
        <v>1</v>
      </c>
      <c r="I337" s="57"/>
      <c r="J337" s="63"/>
    </row>
    <row r="338" spans="1:10" x14ac:dyDescent="0.25">
      <c r="A338" s="1" t="s">
        <v>70</v>
      </c>
      <c r="B338" s="2" t="s">
        <v>71</v>
      </c>
      <c r="C338" s="50">
        <v>2</v>
      </c>
      <c r="D338" s="56"/>
      <c r="E338" s="8"/>
      <c r="F338" s="8"/>
      <c r="G338" s="8"/>
      <c r="H338" s="8">
        <v>1</v>
      </c>
      <c r="I338" s="57"/>
      <c r="J338" s="63"/>
    </row>
    <row r="339" spans="1:10" x14ac:dyDescent="0.25">
      <c r="A339" s="6" t="s">
        <v>72</v>
      </c>
      <c r="B339" s="6">
        <v>329932</v>
      </c>
      <c r="C339" s="52">
        <v>2</v>
      </c>
      <c r="D339" s="56"/>
      <c r="E339" s="16"/>
      <c r="F339" s="16"/>
      <c r="G339" s="16"/>
      <c r="H339" s="16">
        <v>1</v>
      </c>
      <c r="I339" s="58"/>
      <c r="J339" s="63"/>
    </row>
    <row r="340" spans="1:10" x14ac:dyDescent="0.25">
      <c r="A340" s="4" t="s">
        <v>377</v>
      </c>
      <c r="B340" s="2" t="s">
        <v>378</v>
      </c>
      <c r="C340" s="50">
        <v>5</v>
      </c>
      <c r="D340" s="56"/>
      <c r="E340" s="8"/>
      <c r="F340" s="8"/>
      <c r="G340" s="8"/>
      <c r="H340" s="8">
        <v>1</v>
      </c>
      <c r="I340" s="57"/>
      <c r="J340" s="63"/>
    </row>
    <row r="341" spans="1:10" x14ac:dyDescent="0.25">
      <c r="A341" s="4" t="s">
        <v>379</v>
      </c>
      <c r="B341" s="2" t="s">
        <v>380</v>
      </c>
      <c r="C341" s="50">
        <v>5</v>
      </c>
      <c r="D341" s="56">
        <v>1</v>
      </c>
      <c r="E341" s="8"/>
      <c r="F341" s="8"/>
      <c r="G341" s="8"/>
      <c r="H341" s="8"/>
      <c r="I341" s="57"/>
      <c r="J341" s="63"/>
    </row>
    <row r="342" spans="1:10" x14ac:dyDescent="0.25">
      <c r="A342" s="3" t="s">
        <v>381</v>
      </c>
      <c r="B342" s="2">
        <v>344108</v>
      </c>
      <c r="C342" s="50">
        <v>5</v>
      </c>
      <c r="D342" s="56"/>
      <c r="E342" s="16">
        <v>1</v>
      </c>
      <c r="F342" s="16"/>
      <c r="G342" s="16"/>
      <c r="H342" s="16"/>
      <c r="I342" s="58"/>
      <c r="J342" s="63"/>
    </row>
    <row r="343" spans="1:10" x14ac:dyDescent="0.25">
      <c r="A343" s="1" t="s">
        <v>73</v>
      </c>
      <c r="B343" s="2">
        <v>280925</v>
      </c>
      <c r="C343" s="50">
        <v>2</v>
      </c>
      <c r="D343" s="56">
        <v>1</v>
      </c>
      <c r="E343" s="8"/>
      <c r="F343" s="8"/>
      <c r="G343" s="8"/>
      <c r="H343" s="8"/>
      <c r="I343" s="57"/>
      <c r="J343" s="63"/>
    </row>
    <row r="344" spans="1:10" x14ac:dyDescent="0.25">
      <c r="A344" s="3" t="s">
        <v>309</v>
      </c>
      <c r="B344" s="2" t="s">
        <v>310</v>
      </c>
      <c r="C344" s="50">
        <v>4</v>
      </c>
      <c r="D344" s="56"/>
      <c r="E344" s="8">
        <v>1</v>
      </c>
      <c r="F344" s="8"/>
      <c r="G344" s="8"/>
      <c r="H344" s="8"/>
      <c r="I344" s="57"/>
      <c r="J344" s="63"/>
    </row>
    <row r="345" spans="1:10" x14ac:dyDescent="0.25">
      <c r="A345" s="3" t="s">
        <v>382</v>
      </c>
      <c r="B345" s="2" t="s">
        <v>383</v>
      </c>
      <c r="C345" s="50">
        <v>5</v>
      </c>
      <c r="D345" s="56">
        <v>1</v>
      </c>
      <c r="E345" s="8"/>
      <c r="F345" s="8"/>
      <c r="G345" s="8"/>
      <c r="H345" s="8"/>
      <c r="I345" s="57"/>
      <c r="J345" s="63"/>
    </row>
    <row r="346" spans="1:10" x14ac:dyDescent="0.25">
      <c r="A346" s="3" t="s">
        <v>633</v>
      </c>
      <c r="B346" s="2">
        <v>214541</v>
      </c>
      <c r="C346" s="50">
        <v>9</v>
      </c>
      <c r="D346" s="56"/>
      <c r="E346" s="8">
        <v>1</v>
      </c>
      <c r="F346" s="8"/>
      <c r="G346" s="8"/>
      <c r="H346" s="8"/>
      <c r="I346" s="57"/>
      <c r="J346" s="63"/>
    </row>
    <row r="347" spans="1:10" x14ac:dyDescent="0.25">
      <c r="A347" s="3" t="s">
        <v>634</v>
      </c>
      <c r="B347" s="2" t="s">
        <v>635</v>
      </c>
      <c r="C347" s="50">
        <v>9</v>
      </c>
      <c r="D347" s="56"/>
      <c r="E347" s="8"/>
      <c r="F347" s="8"/>
      <c r="G347" s="8"/>
      <c r="H347" s="8">
        <v>1</v>
      </c>
      <c r="I347" s="57"/>
      <c r="J347" s="63"/>
    </row>
    <row r="348" spans="1:10" x14ac:dyDescent="0.25">
      <c r="A348" s="3" t="s">
        <v>580</v>
      </c>
      <c r="B348" s="2" t="s">
        <v>581</v>
      </c>
      <c r="C348" s="50">
        <v>8</v>
      </c>
      <c r="D348" s="56">
        <v>1</v>
      </c>
      <c r="E348" s="8"/>
      <c r="F348" s="8"/>
      <c r="G348" s="8"/>
      <c r="H348" s="8"/>
      <c r="I348" s="57"/>
      <c r="J348" s="63"/>
    </row>
    <row r="349" spans="1:10" x14ac:dyDescent="0.25">
      <c r="A349" s="3" t="s">
        <v>74</v>
      </c>
      <c r="B349" s="2" t="s">
        <v>75</v>
      </c>
      <c r="C349" s="50">
        <v>2</v>
      </c>
      <c r="D349" s="56"/>
      <c r="E349" s="8"/>
      <c r="F349" s="8"/>
      <c r="G349" s="8"/>
      <c r="H349" s="8">
        <v>1</v>
      </c>
      <c r="I349" s="57"/>
      <c r="J349" s="63"/>
    </row>
    <row r="350" spans="1:10" x14ac:dyDescent="0.25">
      <c r="A350" s="3" t="s">
        <v>76</v>
      </c>
      <c r="B350" s="2" t="s">
        <v>77</v>
      </c>
      <c r="C350" s="50">
        <v>2</v>
      </c>
      <c r="D350" s="56"/>
      <c r="E350" s="8"/>
      <c r="F350" s="8"/>
      <c r="G350" s="8"/>
      <c r="H350" s="8">
        <v>1</v>
      </c>
      <c r="I350" s="57"/>
      <c r="J350" s="63"/>
    </row>
    <row r="351" spans="1:10" x14ac:dyDescent="0.25">
      <c r="A351" s="3" t="s">
        <v>636</v>
      </c>
      <c r="B351" s="2" t="s">
        <v>637</v>
      </c>
      <c r="C351" s="50">
        <v>9</v>
      </c>
      <c r="D351" s="56"/>
      <c r="E351" s="8"/>
      <c r="F351" s="8"/>
      <c r="G351" s="8"/>
      <c r="H351" s="8">
        <v>1</v>
      </c>
      <c r="I351" s="57"/>
      <c r="J351" s="63"/>
    </row>
    <row r="352" spans="1:10" x14ac:dyDescent="0.25">
      <c r="A352" s="4" t="s">
        <v>78</v>
      </c>
      <c r="B352" s="2" t="s">
        <v>79</v>
      </c>
      <c r="C352" s="50">
        <v>2</v>
      </c>
      <c r="D352" s="56">
        <v>1</v>
      </c>
      <c r="E352" s="8"/>
      <c r="F352" s="8"/>
      <c r="G352" s="8"/>
      <c r="H352" s="8"/>
      <c r="I352" s="57"/>
      <c r="J352" s="63"/>
    </row>
    <row r="353" spans="1:10" x14ac:dyDescent="0.25">
      <c r="A353" s="3" t="s">
        <v>527</v>
      </c>
      <c r="B353" s="2">
        <v>215571</v>
      </c>
      <c r="C353" s="50">
        <v>7</v>
      </c>
      <c r="D353" s="56"/>
      <c r="E353" s="8"/>
      <c r="F353" s="8"/>
      <c r="G353" s="8"/>
      <c r="H353" s="8">
        <v>1</v>
      </c>
      <c r="I353" s="57"/>
      <c r="J353" s="63"/>
    </row>
    <row r="354" spans="1:10" x14ac:dyDescent="0.25">
      <c r="A354" s="4" t="s">
        <v>528</v>
      </c>
      <c r="B354" s="2">
        <v>267766</v>
      </c>
      <c r="C354" s="50">
        <v>7</v>
      </c>
      <c r="D354" s="56"/>
      <c r="E354" s="8"/>
      <c r="F354" s="8"/>
      <c r="G354" s="8"/>
      <c r="H354" s="8"/>
      <c r="I354" s="57">
        <v>1</v>
      </c>
      <c r="J354" s="63"/>
    </row>
    <row r="355" spans="1:10" x14ac:dyDescent="0.25">
      <c r="A355" s="6" t="s">
        <v>529</v>
      </c>
      <c r="B355" s="6">
        <v>333623</v>
      </c>
      <c r="C355" s="52">
        <v>7</v>
      </c>
      <c r="D355" s="56"/>
      <c r="E355" s="16"/>
      <c r="F355" s="16"/>
      <c r="G355" s="16"/>
      <c r="H355" s="16"/>
      <c r="I355" s="58">
        <v>1</v>
      </c>
      <c r="J355" s="63"/>
    </row>
    <row r="356" spans="1:10" x14ac:dyDescent="0.25">
      <c r="A356" s="3" t="s">
        <v>638</v>
      </c>
      <c r="B356" s="2" t="s">
        <v>639</v>
      </c>
      <c r="C356" s="50">
        <v>9</v>
      </c>
      <c r="D356" s="56"/>
      <c r="E356" s="8"/>
      <c r="F356" s="8"/>
      <c r="G356" s="8"/>
      <c r="H356" s="8">
        <v>1</v>
      </c>
      <c r="I356" s="57"/>
      <c r="J356" s="63"/>
    </row>
    <row r="357" spans="1:10" x14ac:dyDescent="0.25">
      <c r="A357" s="3" t="s">
        <v>730</v>
      </c>
      <c r="B357" s="2" t="s">
        <v>731</v>
      </c>
      <c r="C357" s="50">
        <v>7</v>
      </c>
      <c r="D357" s="56"/>
      <c r="E357" s="8"/>
      <c r="F357" s="8"/>
      <c r="G357" s="8"/>
      <c r="H357" s="8"/>
      <c r="I357" s="57"/>
      <c r="J357" s="63">
        <v>1</v>
      </c>
    </row>
    <row r="358" spans="1:10" x14ac:dyDescent="0.25">
      <c r="A358" s="3" t="s">
        <v>732</v>
      </c>
      <c r="B358" s="2" t="s">
        <v>733</v>
      </c>
      <c r="C358" s="50">
        <v>7</v>
      </c>
      <c r="D358" s="56"/>
      <c r="E358" s="8"/>
      <c r="F358" s="8"/>
      <c r="G358" s="8"/>
      <c r="H358" s="8"/>
      <c r="I358" s="57"/>
      <c r="J358" s="63">
        <v>1</v>
      </c>
    </row>
    <row r="359" spans="1:10" x14ac:dyDescent="0.25">
      <c r="A359" s="3" t="s">
        <v>530</v>
      </c>
      <c r="B359" s="2" t="s">
        <v>531</v>
      </c>
      <c r="C359" s="50">
        <v>7</v>
      </c>
      <c r="D359" s="56">
        <v>1</v>
      </c>
      <c r="E359" s="8"/>
      <c r="F359" s="8"/>
      <c r="G359" s="8"/>
      <c r="H359" s="8"/>
      <c r="I359" s="57"/>
      <c r="J359" s="63"/>
    </row>
    <row r="360" spans="1:10" x14ac:dyDescent="0.25">
      <c r="A360" s="3" t="s">
        <v>532</v>
      </c>
      <c r="B360" s="2" t="s">
        <v>533</v>
      </c>
      <c r="C360" s="50">
        <v>7</v>
      </c>
      <c r="D360" s="56">
        <v>1</v>
      </c>
      <c r="E360" s="8"/>
      <c r="F360" s="8"/>
      <c r="G360" s="8"/>
      <c r="H360" s="8"/>
      <c r="I360" s="57"/>
      <c r="J360" s="63"/>
    </row>
    <row r="361" spans="1:10" x14ac:dyDescent="0.25">
      <c r="A361" s="1" t="s">
        <v>384</v>
      </c>
      <c r="B361" s="2" t="s">
        <v>385</v>
      </c>
      <c r="C361" s="50">
        <v>5</v>
      </c>
      <c r="D361" s="56"/>
      <c r="E361" s="8">
        <v>1</v>
      </c>
      <c r="F361" s="8"/>
      <c r="G361" s="8"/>
      <c r="H361" s="8"/>
      <c r="I361" s="57"/>
      <c r="J361" s="63"/>
    </row>
    <row r="362" spans="1:10" x14ac:dyDescent="0.25">
      <c r="A362" s="3" t="s">
        <v>386</v>
      </c>
      <c r="B362" s="2" t="s">
        <v>387</v>
      </c>
      <c r="C362" s="50">
        <v>5</v>
      </c>
      <c r="D362" s="56"/>
      <c r="E362" s="8"/>
      <c r="F362" s="8"/>
      <c r="G362" s="8"/>
      <c r="H362" s="8"/>
      <c r="I362" s="57">
        <v>1</v>
      </c>
      <c r="J362" s="63"/>
    </row>
    <row r="363" spans="1:10" x14ac:dyDescent="0.25">
      <c r="A363" s="3" t="s">
        <v>80</v>
      </c>
      <c r="B363" s="2" t="s">
        <v>81</v>
      </c>
      <c r="C363" s="50">
        <v>2</v>
      </c>
      <c r="D363" s="56"/>
      <c r="E363" s="8"/>
      <c r="F363" s="8"/>
      <c r="G363" s="8"/>
      <c r="H363" s="8">
        <v>1</v>
      </c>
      <c r="I363" s="57"/>
      <c r="J363" s="63"/>
    </row>
    <row r="364" spans="1:10" x14ac:dyDescent="0.25">
      <c r="A364" s="3" t="s">
        <v>82</v>
      </c>
      <c r="B364" s="2" t="s">
        <v>83</v>
      </c>
      <c r="C364" s="50">
        <v>2</v>
      </c>
      <c r="D364" s="56">
        <v>1</v>
      </c>
      <c r="E364" s="8"/>
      <c r="F364" s="8"/>
      <c r="G364" s="8"/>
      <c r="H364" s="8"/>
      <c r="I364" s="57"/>
      <c r="J364" s="63"/>
    </row>
    <row r="365" spans="1:10" x14ac:dyDescent="0.25">
      <c r="A365" s="3" t="s">
        <v>311</v>
      </c>
      <c r="B365" s="2">
        <v>219448</v>
      </c>
      <c r="C365" s="50">
        <v>4</v>
      </c>
      <c r="D365" s="56"/>
      <c r="E365" s="8"/>
      <c r="F365" s="8"/>
      <c r="G365" s="8"/>
      <c r="H365" s="8">
        <v>1</v>
      </c>
      <c r="I365" s="57"/>
      <c r="J365" s="63"/>
    </row>
    <row r="366" spans="1:10" x14ac:dyDescent="0.25">
      <c r="A366" s="3" t="s">
        <v>453</v>
      </c>
      <c r="B366" s="2" t="s">
        <v>454</v>
      </c>
      <c r="C366" s="50">
        <v>6</v>
      </c>
      <c r="D366" s="56"/>
      <c r="E366" s="8"/>
      <c r="F366" s="8">
        <v>1</v>
      </c>
      <c r="G366" s="8"/>
      <c r="H366" s="8"/>
      <c r="I366" s="57"/>
      <c r="J366" s="63"/>
    </row>
    <row r="367" spans="1:10" x14ac:dyDescent="0.25">
      <c r="A367" s="4" t="s">
        <v>534</v>
      </c>
      <c r="B367" s="2" t="s">
        <v>535</v>
      </c>
      <c r="C367" s="50">
        <v>7</v>
      </c>
      <c r="D367" s="56">
        <v>1</v>
      </c>
      <c r="E367" s="8"/>
      <c r="F367" s="8"/>
      <c r="G367" s="8"/>
      <c r="H367" s="8"/>
      <c r="I367" s="57"/>
      <c r="J367" s="63"/>
    </row>
    <row r="368" spans="1:10" x14ac:dyDescent="0.25">
      <c r="A368" s="4" t="s">
        <v>312</v>
      </c>
      <c r="B368" s="2">
        <v>303933</v>
      </c>
      <c r="C368" s="50">
        <v>4</v>
      </c>
      <c r="D368" s="56"/>
      <c r="E368" s="8"/>
      <c r="F368" s="8"/>
      <c r="G368" s="8">
        <v>1</v>
      </c>
      <c r="H368" s="8"/>
      <c r="I368" s="57"/>
      <c r="J368" s="63"/>
    </row>
    <row r="369" spans="1:10" x14ac:dyDescent="0.25">
      <c r="A369" s="3" t="s">
        <v>582</v>
      </c>
      <c r="B369" s="15">
        <v>234434</v>
      </c>
      <c r="C369" s="51">
        <v>8</v>
      </c>
      <c r="D369" s="56">
        <v>1</v>
      </c>
      <c r="E369" s="8"/>
      <c r="F369" s="8"/>
      <c r="G369" s="8"/>
      <c r="H369" s="8"/>
      <c r="I369" s="57"/>
      <c r="J369" s="63"/>
    </row>
    <row r="370" spans="1:10" x14ac:dyDescent="0.25">
      <c r="A370" s="3" t="s">
        <v>583</v>
      </c>
      <c r="B370" s="15" t="s">
        <v>584</v>
      </c>
      <c r="C370" s="51">
        <v>8</v>
      </c>
      <c r="D370" s="56">
        <v>1</v>
      </c>
      <c r="E370" s="8"/>
      <c r="F370" s="8"/>
      <c r="G370" s="8"/>
      <c r="H370" s="8"/>
      <c r="I370" s="57"/>
      <c r="J370" s="63"/>
    </row>
    <row r="371" spans="1:10" x14ac:dyDescent="0.25">
      <c r="A371" s="3" t="s">
        <v>455</v>
      </c>
      <c r="B371" s="2" t="s">
        <v>456</v>
      </c>
      <c r="C371" s="50">
        <v>6</v>
      </c>
      <c r="D371" s="56">
        <v>1</v>
      </c>
      <c r="E371" s="8"/>
      <c r="F371" s="8"/>
      <c r="G371" s="8"/>
      <c r="H371" s="8"/>
      <c r="I371" s="57"/>
      <c r="J371" s="63"/>
    </row>
    <row r="372" spans="1:10" x14ac:dyDescent="0.25">
      <c r="A372" s="3" t="s">
        <v>313</v>
      </c>
      <c r="B372" s="2" t="s">
        <v>314</v>
      </c>
      <c r="C372" s="50">
        <v>4</v>
      </c>
      <c r="D372" s="56"/>
      <c r="E372" s="8"/>
      <c r="F372" s="8"/>
      <c r="G372" s="8">
        <v>1</v>
      </c>
      <c r="H372" s="8"/>
      <c r="I372" s="57"/>
      <c r="J372" s="63"/>
    </row>
    <row r="373" spans="1:10" x14ac:dyDescent="0.25">
      <c r="A373" s="3" t="s">
        <v>640</v>
      </c>
      <c r="B373" s="2" t="s">
        <v>641</v>
      </c>
      <c r="C373" s="50">
        <v>9</v>
      </c>
      <c r="D373" s="56"/>
      <c r="E373" s="8">
        <v>1</v>
      </c>
      <c r="F373" s="8"/>
      <c r="G373" s="8"/>
      <c r="H373" s="8"/>
      <c r="I373" s="57"/>
      <c r="J373" s="63"/>
    </row>
    <row r="374" spans="1:10" x14ac:dyDescent="0.25">
      <c r="A374" s="1" t="s">
        <v>33</v>
      </c>
      <c r="B374" s="2" t="s">
        <v>34</v>
      </c>
      <c r="C374" s="50">
        <v>1</v>
      </c>
      <c r="D374" s="56">
        <v>1</v>
      </c>
      <c r="E374" s="8"/>
      <c r="F374" s="8"/>
      <c r="G374" s="8"/>
      <c r="H374" s="8"/>
      <c r="I374" s="57"/>
      <c r="J374" s="63"/>
    </row>
    <row r="375" spans="1:10" x14ac:dyDescent="0.25">
      <c r="A375" s="3" t="s">
        <v>642</v>
      </c>
      <c r="B375" s="2" t="s">
        <v>643</v>
      </c>
      <c r="C375" s="50">
        <v>9</v>
      </c>
      <c r="D375" s="56"/>
      <c r="E375" s="8"/>
      <c r="F375" s="8"/>
      <c r="G375" s="8"/>
      <c r="H375" s="8"/>
      <c r="I375" s="57">
        <v>1</v>
      </c>
      <c r="J375" s="63"/>
    </row>
    <row r="376" spans="1:10" x14ac:dyDescent="0.25">
      <c r="A376" s="3" t="s">
        <v>388</v>
      </c>
      <c r="B376" s="2" t="s">
        <v>389</v>
      </c>
      <c r="C376" s="50">
        <v>5</v>
      </c>
      <c r="D376" s="56">
        <v>1</v>
      </c>
      <c r="E376" s="8"/>
      <c r="F376" s="8"/>
      <c r="G376" s="8"/>
      <c r="H376" s="8"/>
      <c r="I376" s="57"/>
      <c r="J376" s="63"/>
    </row>
    <row r="377" spans="1:10" x14ac:dyDescent="0.25">
      <c r="A377" s="6" t="s">
        <v>734</v>
      </c>
      <c r="B377" s="6">
        <v>330863</v>
      </c>
      <c r="C377" s="52">
        <v>2</v>
      </c>
      <c r="D377" s="56"/>
      <c r="E377" s="8"/>
      <c r="F377" s="8"/>
      <c r="G377" s="8"/>
      <c r="H377" s="8"/>
      <c r="I377" s="57"/>
      <c r="J377" s="63">
        <v>1</v>
      </c>
    </row>
    <row r="378" spans="1:10" x14ac:dyDescent="0.25">
      <c r="A378" s="3" t="s">
        <v>84</v>
      </c>
      <c r="B378" s="2" t="s">
        <v>85</v>
      </c>
      <c r="C378" s="50">
        <v>2</v>
      </c>
      <c r="D378" s="56">
        <v>1</v>
      </c>
      <c r="E378" s="8"/>
      <c r="F378" s="8"/>
      <c r="G378" s="8"/>
      <c r="H378" s="8"/>
      <c r="I378" s="57"/>
      <c r="J378" s="63"/>
    </row>
    <row r="379" spans="1:10" x14ac:dyDescent="0.25">
      <c r="A379" s="3" t="s">
        <v>230</v>
      </c>
      <c r="B379" s="2" t="s">
        <v>231</v>
      </c>
      <c r="C379" s="50">
        <v>3</v>
      </c>
      <c r="D379" s="56">
        <v>1</v>
      </c>
      <c r="E379" s="8"/>
      <c r="F379" s="8"/>
      <c r="G379" s="8"/>
      <c r="H379" s="8"/>
      <c r="I379" s="57"/>
      <c r="J379" s="63"/>
    </row>
    <row r="380" spans="1:10" x14ac:dyDescent="0.25">
      <c r="A380" s="3" t="s">
        <v>536</v>
      </c>
      <c r="B380" s="2" t="s">
        <v>537</v>
      </c>
      <c r="C380" s="50">
        <v>7</v>
      </c>
      <c r="D380" s="56">
        <v>1</v>
      </c>
      <c r="E380" s="8"/>
      <c r="F380" s="8"/>
      <c r="G380" s="8"/>
      <c r="H380" s="8"/>
      <c r="I380" s="57"/>
      <c r="J380" s="63"/>
    </row>
    <row r="381" spans="1:10" x14ac:dyDescent="0.25">
      <c r="A381" s="3" t="s">
        <v>585</v>
      </c>
      <c r="B381" s="2" t="s">
        <v>586</v>
      </c>
      <c r="C381" s="50">
        <v>8</v>
      </c>
      <c r="D381" s="56"/>
      <c r="E381" s="8"/>
      <c r="F381" s="8"/>
      <c r="G381" s="8"/>
      <c r="H381" s="8">
        <v>1</v>
      </c>
      <c r="I381" s="57"/>
      <c r="J381" s="63"/>
    </row>
    <row r="382" spans="1:10" x14ac:dyDescent="0.25">
      <c r="A382" s="1" t="s">
        <v>390</v>
      </c>
      <c r="B382" s="2" t="s">
        <v>391</v>
      </c>
      <c r="C382" s="50">
        <v>5</v>
      </c>
      <c r="D382" s="61"/>
      <c r="E382" s="19"/>
      <c r="F382" s="19"/>
      <c r="G382" s="19"/>
      <c r="H382" s="19"/>
      <c r="I382" s="62">
        <v>1</v>
      </c>
      <c r="J382" s="63"/>
    </row>
    <row r="383" spans="1:10" x14ac:dyDescent="0.25">
      <c r="A383" s="4" t="s">
        <v>644</v>
      </c>
      <c r="B383" s="2">
        <v>261523</v>
      </c>
      <c r="C383" s="50">
        <v>9</v>
      </c>
      <c r="D383" s="61"/>
      <c r="E383" s="19">
        <v>1</v>
      </c>
      <c r="F383" s="19"/>
      <c r="G383" s="19"/>
      <c r="H383" s="19"/>
      <c r="I383" s="62"/>
      <c r="J383" s="63"/>
    </row>
    <row r="384" spans="1:10" x14ac:dyDescent="0.25">
      <c r="A384" s="3" t="s">
        <v>645</v>
      </c>
      <c r="B384" s="2" t="s">
        <v>646</v>
      </c>
      <c r="C384" s="50">
        <v>9</v>
      </c>
      <c r="D384" s="61"/>
      <c r="E384" s="19"/>
      <c r="F384" s="19"/>
      <c r="G384" s="19">
        <v>1</v>
      </c>
      <c r="H384" s="19"/>
      <c r="I384" s="62"/>
      <c r="J384" s="63"/>
    </row>
    <row r="385" spans="1:12" x14ac:dyDescent="0.25">
      <c r="A385" s="6" t="s">
        <v>232</v>
      </c>
      <c r="B385" s="6">
        <v>322385</v>
      </c>
      <c r="C385" s="52">
        <v>3</v>
      </c>
      <c r="D385" s="61"/>
      <c r="E385" s="19"/>
      <c r="F385" s="19"/>
      <c r="G385" s="19">
        <v>1</v>
      </c>
      <c r="H385" s="19"/>
      <c r="I385" s="62"/>
      <c r="J385" s="63"/>
    </row>
    <row r="386" spans="1:12" x14ac:dyDescent="0.25">
      <c r="A386" s="5" t="s">
        <v>35</v>
      </c>
      <c r="B386" s="2" t="s">
        <v>36</v>
      </c>
      <c r="C386" s="50">
        <v>1</v>
      </c>
      <c r="D386" s="61"/>
      <c r="E386" s="19">
        <v>1</v>
      </c>
      <c r="F386" s="19"/>
      <c r="G386" s="19"/>
      <c r="H386" s="19"/>
      <c r="I386" s="62"/>
      <c r="J386" s="63"/>
    </row>
    <row r="387" spans="1:12" x14ac:dyDescent="0.25">
      <c r="A387" s="1" t="s">
        <v>647</v>
      </c>
      <c r="B387" s="2" t="s">
        <v>648</v>
      </c>
      <c r="C387" s="50">
        <v>9</v>
      </c>
      <c r="D387" s="61"/>
      <c r="E387" s="19"/>
      <c r="F387" s="19"/>
      <c r="G387" s="19"/>
      <c r="H387" s="19">
        <v>1</v>
      </c>
      <c r="I387" s="62"/>
      <c r="J387" s="63"/>
    </row>
    <row r="388" spans="1:12" x14ac:dyDescent="0.25">
      <c r="A388" s="3" t="s">
        <v>735</v>
      </c>
      <c r="B388" s="2">
        <v>172559</v>
      </c>
      <c r="C388" s="50">
        <v>1</v>
      </c>
      <c r="D388" s="61"/>
      <c r="E388" s="19"/>
      <c r="F388" s="19"/>
      <c r="G388" s="19"/>
      <c r="H388" s="19"/>
      <c r="I388" s="62"/>
      <c r="J388" s="63">
        <v>1</v>
      </c>
    </row>
    <row r="389" spans="1:12" x14ac:dyDescent="0.25">
      <c r="A389" s="6" t="s">
        <v>37</v>
      </c>
      <c r="B389" s="6">
        <v>318429</v>
      </c>
      <c r="C389" s="52">
        <v>1</v>
      </c>
      <c r="D389" s="61"/>
      <c r="E389" s="19"/>
      <c r="F389" s="19"/>
      <c r="G389" s="19"/>
      <c r="H389" s="19">
        <v>1</v>
      </c>
      <c r="I389" s="62"/>
      <c r="J389" s="63"/>
    </row>
    <row r="390" spans="1:12" x14ac:dyDescent="0.25">
      <c r="A390" s="4" t="s">
        <v>392</v>
      </c>
      <c r="B390" s="2" t="s">
        <v>393</v>
      </c>
      <c r="C390" s="50">
        <v>5</v>
      </c>
      <c r="D390" s="61">
        <v>1</v>
      </c>
      <c r="E390" s="19"/>
      <c r="F390" s="19"/>
      <c r="G390" s="19"/>
      <c r="H390" s="19"/>
      <c r="I390" s="62"/>
      <c r="J390" s="63"/>
    </row>
    <row r="391" spans="1:12" x14ac:dyDescent="0.25">
      <c r="A391" s="4" t="s">
        <v>394</v>
      </c>
      <c r="B391" s="2" t="s">
        <v>395</v>
      </c>
      <c r="C391" s="50">
        <v>5</v>
      </c>
      <c r="D391" s="61">
        <v>1</v>
      </c>
      <c r="E391" s="19"/>
      <c r="F391" s="19"/>
      <c r="G391" s="19"/>
      <c r="H391" s="19"/>
      <c r="I391" s="62"/>
      <c r="J391" s="63"/>
    </row>
    <row r="392" spans="1:12" x14ac:dyDescent="0.25">
      <c r="A392" s="4" t="s">
        <v>587</v>
      </c>
      <c r="B392" s="2">
        <v>272464</v>
      </c>
      <c r="C392" s="50">
        <v>8</v>
      </c>
      <c r="D392" s="61">
        <v>1</v>
      </c>
      <c r="E392" s="19"/>
      <c r="F392" s="19"/>
      <c r="G392" s="19"/>
      <c r="H392" s="19"/>
      <c r="I392" s="62"/>
      <c r="J392" s="63"/>
    </row>
    <row r="393" spans="1:12" x14ac:dyDescent="0.25">
      <c r="A393" s="4" t="s">
        <v>587</v>
      </c>
      <c r="B393" s="2">
        <v>331267</v>
      </c>
      <c r="C393" s="50">
        <v>8</v>
      </c>
      <c r="D393" s="61"/>
      <c r="E393" s="19"/>
      <c r="F393" s="19"/>
      <c r="G393" s="19"/>
      <c r="H393" s="19">
        <v>1</v>
      </c>
      <c r="I393" s="62"/>
      <c r="J393" s="63"/>
    </row>
    <row r="394" spans="1:12" x14ac:dyDescent="0.25">
      <c r="A394" s="1" t="s">
        <v>396</v>
      </c>
      <c r="B394" s="2" t="s">
        <v>397</v>
      </c>
      <c r="C394" s="50">
        <v>5</v>
      </c>
      <c r="D394" s="61"/>
      <c r="E394" s="19"/>
      <c r="F394" s="19">
        <v>1</v>
      </c>
      <c r="G394" s="19"/>
      <c r="H394" s="19"/>
      <c r="I394" s="62"/>
      <c r="J394" s="63"/>
    </row>
    <row r="395" spans="1:12" x14ac:dyDescent="0.25">
      <c r="A395" s="3" t="s">
        <v>38</v>
      </c>
      <c r="B395" s="2" t="s">
        <v>39</v>
      </c>
      <c r="C395" s="50">
        <v>1</v>
      </c>
      <c r="D395" s="61"/>
      <c r="E395" s="19"/>
      <c r="F395" s="19"/>
      <c r="G395" s="19"/>
      <c r="H395" s="19">
        <v>1</v>
      </c>
      <c r="I395" s="62"/>
      <c r="J395" s="63"/>
    </row>
    <row r="396" spans="1:12" x14ac:dyDescent="0.25">
      <c r="A396" s="3" t="s">
        <v>588</v>
      </c>
      <c r="B396" s="2" t="s">
        <v>589</v>
      </c>
      <c r="C396" s="50">
        <v>8</v>
      </c>
      <c r="D396" s="61"/>
      <c r="E396" s="19"/>
      <c r="F396" s="19"/>
      <c r="G396" s="19">
        <v>1</v>
      </c>
      <c r="H396" s="19"/>
      <c r="I396" s="62"/>
      <c r="J396" s="63"/>
    </row>
    <row r="397" spans="1:12" x14ac:dyDescent="0.25">
      <c r="A397" s="1" t="s">
        <v>649</v>
      </c>
      <c r="B397" s="2" t="s">
        <v>650</v>
      </c>
      <c r="C397" s="50">
        <v>9</v>
      </c>
      <c r="D397" s="61"/>
      <c r="E397" s="19"/>
      <c r="F397" s="19"/>
      <c r="G397" s="19">
        <v>1</v>
      </c>
      <c r="H397" s="19"/>
      <c r="I397" s="62"/>
      <c r="J397" s="63"/>
    </row>
    <row r="398" spans="1:12" x14ac:dyDescent="0.25">
      <c r="A398" s="3" t="s">
        <v>86</v>
      </c>
      <c r="B398" s="2" t="s">
        <v>87</v>
      </c>
      <c r="C398" s="50">
        <v>2</v>
      </c>
      <c r="D398" s="61">
        <v>1</v>
      </c>
      <c r="E398" s="19"/>
      <c r="F398" s="19"/>
      <c r="G398" s="19"/>
      <c r="H398" s="19"/>
      <c r="I398" s="62"/>
      <c r="J398" s="63"/>
    </row>
    <row r="399" spans="1:12" x14ac:dyDescent="0.25">
      <c r="A399" s="3" t="s">
        <v>398</v>
      </c>
      <c r="B399" s="2" t="s">
        <v>399</v>
      </c>
      <c r="C399" s="50">
        <v>5</v>
      </c>
      <c r="D399" s="61"/>
      <c r="E399" s="19"/>
      <c r="F399" s="19"/>
      <c r="G399" s="19"/>
      <c r="H399" s="19">
        <v>1</v>
      </c>
      <c r="I399" s="62"/>
      <c r="J399" s="63"/>
      <c r="K399" s="31"/>
      <c r="L399" s="31"/>
    </row>
    <row r="400" spans="1:12" x14ac:dyDescent="0.25">
      <c r="A400" s="1" t="s">
        <v>88</v>
      </c>
      <c r="B400" s="2" t="s">
        <v>89</v>
      </c>
      <c r="C400" s="50">
        <v>2</v>
      </c>
      <c r="D400" s="56"/>
      <c r="E400" s="8"/>
      <c r="F400" s="8"/>
      <c r="G400" s="8"/>
      <c r="H400" s="8">
        <v>1</v>
      </c>
      <c r="I400" s="57"/>
      <c r="J400" s="63"/>
      <c r="K400" s="31"/>
      <c r="L400" s="31"/>
    </row>
    <row r="401" spans="1:12" x14ac:dyDescent="0.25">
      <c r="A401" s="3" t="s">
        <v>315</v>
      </c>
      <c r="B401" s="2">
        <v>257021</v>
      </c>
      <c r="C401" s="50">
        <v>4</v>
      </c>
      <c r="D401" s="56"/>
      <c r="E401" s="8"/>
      <c r="F401" s="8"/>
      <c r="G401" s="8">
        <v>1</v>
      </c>
      <c r="H401" s="8"/>
      <c r="I401" s="57"/>
      <c r="J401" s="63"/>
      <c r="K401" s="31"/>
      <c r="L401" s="31"/>
    </row>
    <row r="402" spans="1:12" x14ac:dyDescent="0.25">
      <c r="A402" s="3" t="s">
        <v>316</v>
      </c>
      <c r="B402" s="15" t="s">
        <v>317</v>
      </c>
      <c r="C402" s="51">
        <v>4</v>
      </c>
      <c r="D402" s="56"/>
      <c r="E402" s="8"/>
      <c r="F402" s="8"/>
      <c r="G402" s="8"/>
      <c r="H402" s="8"/>
      <c r="I402" s="57">
        <v>1</v>
      </c>
      <c r="J402" s="63"/>
      <c r="K402" s="31"/>
      <c r="L402" s="31"/>
    </row>
    <row r="403" spans="1:12" x14ac:dyDescent="0.25">
      <c r="A403" s="1" t="s">
        <v>233</v>
      </c>
      <c r="B403" s="2" t="s">
        <v>234</v>
      </c>
      <c r="C403" s="50">
        <v>3</v>
      </c>
      <c r="D403" s="56"/>
      <c r="E403" s="8"/>
      <c r="F403" s="8"/>
      <c r="G403" s="8">
        <v>1</v>
      </c>
      <c r="H403" s="8"/>
      <c r="I403" s="57"/>
      <c r="J403" s="63"/>
      <c r="K403" s="31"/>
      <c r="L403" s="31"/>
    </row>
    <row r="404" spans="1:12" x14ac:dyDescent="0.25">
      <c r="A404" s="3" t="s">
        <v>235</v>
      </c>
      <c r="B404" s="2" t="s">
        <v>236</v>
      </c>
      <c r="C404" s="50">
        <v>3</v>
      </c>
      <c r="D404" s="56"/>
      <c r="E404" s="8">
        <v>1</v>
      </c>
      <c r="F404" s="8"/>
      <c r="G404" s="8"/>
      <c r="H404" s="8"/>
      <c r="I404" s="57"/>
      <c r="J404" s="63"/>
      <c r="K404" s="31"/>
      <c r="L404" s="31"/>
    </row>
    <row r="405" spans="1:12" x14ac:dyDescent="0.25">
      <c r="A405" s="3" t="s">
        <v>400</v>
      </c>
      <c r="B405" s="2" t="s">
        <v>401</v>
      </c>
      <c r="C405" s="50">
        <v>5</v>
      </c>
      <c r="D405" s="56">
        <v>1</v>
      </c>
      <c r="E405" s="8"/>
      <c r="F405" s="8"/>
      <c r="G405" s="8"/>
      <c r="H405" s="8"/>
      <c r="I405" s="57"/>
      <c r="J405" s="63"/>
      <c r="K405" s="31"/>
      <c r="L405" s="31"/>
    </row>
    <row r="406" spans="1:12" x14ac:dyDescent="0.25">
      <c r="A406" s="1" t="s">
        <v>237</v>
      </c>
      <c r="B406" s="2" t="s">
        <v>238</v>
      </c>
      <c r="C406" s="50">
        <v>3</v>
      </c>
      <c r="D406" s="56">
        <v>1</v>
      </c>
      <c r="E406" s="8"/>
      <c r="F406" s="8"/>
      <c r="G406" s="8"/>
      <c r="H406" s="8"/>
      <c r="I406" s="57"/>
      <c r="J406" s="63"/>
      <c r="K406" s="31"/>
      <c r="L406" s="31"/>
    </row>
    <row r="407" spans="1:12" x14ac:dyDescent="0.25">
      <c r="A407" s="3" t="s">
        <v>318</v>
      </c>
      <c r="B407" s="2" t="s">
        <v>319</v>
      </c>
      <c r="C407" s="50">
        <v>4</v>
      </c>
      <c r="D407" s="56"/>
      <c r="E407" s="8"/>
      <c r="F407" s="8"/>
      <c r="G407" s="8"/>
      <c r="H407" s="8">
        <v>1</v>
      </c>
      <c r="I407" s="57"/>
      <c r="J407" s="63"/>
      <c r="K407" s="31"/>
      <c r="L407" s="31"/>
    </row>
    <row r="408" spans="1:12" x14ac:dyDescent="0.25">
      <c r="A408" s="3" t="s">
        <v>651</v>
      </c>
      <c r="B408" s="2" t="s">
        <v>652</v>
      </c>
      <c r="C408" s="50">
        <v>9</v>
      </c>
      <c r="D408" s="56">
        <v>1</v>
      </c>
      <c r="E408" s="8"/>
      <c r="F408" s="8"/>
      <c r="G408" s="8"/>
      <c r="H408" s="8"/>
      <c r="I408" s="57"/>
      <c r="J408" s="63"/>
      <c r="K408" s="31"/>
      <c r="L408" s="31"/>
    </row>
    <row r="409" spans="1:12" x14ac:dyDescent="0.25">
      <c r="A409" s="3" t="s">
        <v>653</v>
      </c>
      <c r="B409" s="2" t="s">
        <v>654</v>
      </c>
      <c r="C409" s="50">
        <v>9</v>
      </c>
      <c r="D409" s="56"/>
      <c r="E409" s="8">
        <v>1</v>
      </c>
      <c r="F409" s="8"/>
      <c r="G409" s="8"/>
      <c r="H409" s="8"/>
      <c r="I409" s="57"/>
      <c r="J409" s="63"/>
      <c r="K409" s="31"/>
      <c r="L409" s="31"/>
    </row>
    <row r="410" spans="1:12" x14ac:dyDescent="0.25">
      <c r="A410" s="3" t="s">
        <v>239</v>
      </c>
      <c r="B410" s="2" t="s">
        <v>736</v>
      </c>
      <c r="C410" s="50">
        <v>3</v>
      </c>
      <c r="D410" s="56"/>
      <c r="E410" s="8"/>
      <c r="F410" s="8"/>
      <c r="G410" s="8"/>
      <c r="H410" s="8"/>
      <c r="I410" s="57"/>
      <c r="J410" s="63">
        <v>1</v>
      </c>
      <c r="K410" s="31"/>
      <c r="L410" s="31"/>
    </row>
    <row r="411" spans="1:12" x14ac:dyDescent="0.25">
      <c r="A411" s="3" t="s">
        <v>239</v>
      </c>
      <c r="B411" s="2" t="s">
        <v>240</v>
      </c>
      <c r="C411" s="50">
        <v>3</v>
      </c>
      <c r="D411" s="56"/>
      <c r="E411" s="8">
        <v>1</v>
      </c>
      <c r="F411" s="8"/>
      <c r="G411" s="8"/>
      <c r="H411" s="8"/>
      <c r="I411" s="57"/>
      <c r="J411" s="63"/>
      <c r="K411" s="31"/>
      <c r="L411" s="31"/>
    </row>
    <row r="412" spans="1:12" x14ac:dyDescent="0.25">
      <c r="A412" s="3" t="s">
        <v>457</v>
      </c>
      <c r="B412" s="2">
        <v>326095</v>
      </c>
      <c r="C412" s="50">
        <v>6</v>
      </c>
      <c r="D412" s="56">
        <v>1</v>
      </c>
      <c r="E412" s="16"/>
      <c r="F412" s="16"/>
      <c r="G412" s="16"/>
      <c r="H412" s="16"/>
      <c r="I412" s="58"/>
      <c r="J412" s="63"/>
      <c r="K412" s="31"/>
      <c r="L412" s="31"/>
    </row>
    <row r="413" spans="1:12" x14ac:dyDescent="0.25">
      <c r="A413" s="3" t="s">
        <v>737</v>
      </c>
      <c r="B413" s="2" t="s">
        <v>738</v>
      </c>
      <c r="C413" s="50">
        <v>2</v>
      </c>
      <c r="D413" s="56"/>
      <c r="E413" s="8"/>
      <c r="F413" s="8"/>
      <c r="G413" s="8"/>
      <c r="H413" s="8"/>
      <c r="I413" s="57"/>
      <c r="J413" s="63">
        <v>1</v>
      </c>
      <c r="K413" s="31"/>
      <c r="L413" s="31"/>
    </row>
    <row r="414" spans="1:12" x14ac:dyDescent="0.25">
      <c r="A414" s="3" t="s">
        <v>90</v>
      </c>
      <c r="B414" s="2" t="s">
        <v>91</v>
      </c>
      <c r="C414" s="50">
        <v>2</v>
      </c>
      <c r="D414" s="56"/>
      <c r="E414" s="8"/>
      <c r="F414" s="8"/>
      <c r="G414" s="8">
        <v>1</v>
      </c>
      <c r="H414" s="8"/>
      <c r="I414" s="57"/>
      <c r="J414" s="63"/>
      <c r="K414" s="31"/>
      <c r="L414" s="31"/>
    </row>
    <row r="415" spans="1:12" x14ac:dyDescent="0.25">
      <c r="A415" s="3" t="s">
        <v>92</v>
      </c>
      <c r="B415" s="2" t="s">
        <v>93</v>
      </c>
      <c r="C415" s="50">
        <v>2</v>
      </c>
      <c r="D415" s="56"/>
      <c r="E415" s="8"/>
      <c r="F415" s="8"/>
      <c r="G415" s="8">
        <v>1</v>
      </c>
      <c r="H415" s="8"/>
      <c r="I415" s="57"/>
      <c r="J415" s="63"/>
      <c r="K415" s="31"/>
      <c r="L415" s="31"/>
    </row>
    <row r="416" spans="1:12" x14ac:dyDescent="0.25">
      <c r="A416" s="6" t="s">
        <v>241</v>
      </c>
      <c r="B416" s="6">
        <v>332773</v>
      </c>
      <c r="C416" s="52">
        <v>3</v>
      </c>
      <c r="D416" s="56"/>
      <c r="E416" s="8"/>
      <c r="F416" s="8"/>
      <c r="G416" s="8"/>
      <c r="H416" s="8">
        <v>1</v>
      </c>
      <c r="I416" s="57"/>
      <c r="J416" s="63"/>
      <c r="K416" s="31"/>
      <c r="L416" s="31"/>
    </row>
    <row r="417" spans="1:12" x14ac:dyDescent="0.25">
      <c r="A417" s="3" t="s">
        <v>402</v>
      </c>
      <c r="B417" s="2" t="s">
        <v>403</v>
      </c>
      <c r="C417" s="50">
        <v>5</v>
      </c>
      <c r="D417" s="56"/>
      <c r="E417" s="8">
        <v>1</v>
      </c>
      <c r="F417" s="8"/>
      <c r="G417" s="8"/>
      <c r="H417" s="8"/>
      <c r="I417" s="57"/>
      <c r="J417" s="63"/>
      <c r="K417" s="31"/>
      <c r="L417" s="31"/>
    </row>
    <row r="418" spans="1:12" x14ac:dyDescent="0.25">
      <c r="A418" s="3" t="s">
        <v>94</v>
      </c>
      <c r="B418" s="2" t="s">
        <v>95</v>
      </c>
      <c r="C418" s="50">
        <v>2</v>
      </c>
      <c r="D418" s="56">
        <v>1</v>
      </c>
      <c r="E418" s="8"/>
      <c r="F418" s="8"/>
      <c r="G418" s="8"/>
      <c r="H418" s="8"/>
      <c r="I418" s="57"/>
      <c r="J418" s="63"/>
      <c r="K418" s="31"/>
      <c r="L418" s="31"/>
    </row>
    <row r="419" spans="1:12" x14ac:dyDescent="0.25">
      <c r="A419" s="3" t="s">
        <v>242</v>
      </c>
      <c r="B419" s="2" t="s">
        <v>243</v>
      </c>
      <c r="C419" s="50">
        <v>3</v>
      </c>
      <c r="D419" s="56"/>
      <c r="E419" s="8"/>
      <c r="F419" s="8"/>
      <c r="G419" s="8"/>
      <c r="H419" s="8">
        <v>1</v>
      </c>
      <c r="I419" s="57"/>
      <c r="J419" s="63"/>
      <c r="K419" s="31"/>
      <c r="L419" s="31"/>
    </row>
    <row r="420" spans="1:12" x14ac:dyDescent="0.25">
      <c r="A420" s="3" t="s">
        <v>739</v>
      </c>
      <c r="B420" s="2" t="s">
        <v>740</v>
      </c>
      <c r="C420" s="50">
        <v>8</v>
      </c>
      <c r="D420" s="56"/>
      <c r="E420" s="8"/>
      <c r="F420" s="8"/>
      <c r="G420" s="8"/>
      <c r="H420" s="8"/>
      <c r="I420" s="57"/>
      <c r="J420" s="63">
        <v>1</v>
      </c>
      <c r="K420" s="31"/>
      <c r="L420" s="31"/>
    </row>
    <row r="421" spans="1:12" x14ac:dyDescent="0.25">
      <c r="A421" s="1" t="s">
        <v>741</v>
      </c>
      <c r="B421" s="2" t="s">
        <v>742</v>
      </c>
      <c r="C421" s="50">
        <v>9</v>
      </c>
      <c r="D421" s="56"/>
      <c r="E421" s="8"/>
      <c r="F421" s="8"/>
      <c r="G421" s="8"/>
      <c r="H421" s="8"/>
      <c r="I421" s="57"/>
      <c r="J421" s="63">
        <v>1</v>
      </c>
      <c r="K421" s="31"/>
      <c r="L421" s="31"/>
    </row>
    <row r="422" spans="1:12" x14ac:dyDescent="0.25">
      <c r="A422" s="4" t="s">
        <v>404</v>
      </c>
      <c r="B422" s="4" t="s">
        <v>405</v>
      </c>
      <c r="C422" s="53">
        <v>5</v>
      </c>
      <c r="D422" s="56"/>
      <c r="E422" s="8"/>
      <c r="F422" s="8"/>
      <c r="G422" s="8"/>
      <c r="H422" s="8">
        <v>1</v>
      </c>
      <c r="I422" s="57"/>
      <c r="J422" s="63"/>
      <c r="K422" s="31"/>
      <c r="L422" s="31"/>
    </row>
    <row r="423" spans="1:12" x14ac:dyDescent="0.25">
      <c r="A423" s="1" t="s">
        <v>458</v>
      </c>
      <c r="B423" s="2" t="s">
        <v>459</v>
      </c>
      <c r="C423" s="50">
        <v>6</v>
      </c>
      <c r="D423" s="56">
        <v>1</v>
      </c>
      <c r="E423" s="8"/>
      <c r="F423" s="8"/>
      <c r="G423" s="8"/>
      <c r="H423" s="8"/>
      <c r="I423" s="57"/>
      <c r="J423" s="63"/>
      <c r="K423" s="31"/>
      <c r="L423" s="31"/>
    </row>
    <row r="424" spans="1:12" x14ac:dyDescent="0.25">
      <c r="A424" s="3" t="s">
        <v>320</v>
      </c>
      <c r="B424" s="2" t="s">
        <v>321</v>
      </c>
      <c r="C424" s="50">
        <v>4</v>
      </c>
      <c r="D424" s="56">
        <v>1</v>
      </c>
      <c r="E424" s="8"/>
      <c r="F424" s="8"/>
      <c r="G424" s="8"/>
      <c r="H424" s="8"/>
      <c r="I424" s="57"/>
      <c r="J424" s="63"/>
      <c r="K424" s="31"/>
      <c r="L424" s="31"/>
    </row>
    <row r="425" spans="1:12" x14ac:dyDescent="0.25">
      <c r="A425" s="6" t="s">
        <v>322</v>
      </c>
      <c r="B425" s="6">
        <v>309441</v>
      </c>
      <c r="C425" s="52">
        <v>4</v>
      </c>
      <c r="D425" s="56">
        <v>1</v>
      </c>
      <c r="E425" s="8"/>
      <c r="F425" s="8"/>
      <c r="G425" s="8"/>
      <c r="H425" s="8"/>
      <c r="I425" s="57"/>
      <c r="J425" s="63"/>
      <c r="K425" s="31"/>
      <c r="L425" s="31"/>
    </row>
    <row r="426" spans="1:12" x14ac:dyDescent="0.25">
      <c r="A426" s="3" t="s">
        <v>743</v>
      </c>
      <c r="B426" s="2">
        <v>209755</v>
      </c>
      <c r="C426" s="50">
        <v>1</v>
      </c>
      <c r="D426" s="56"/>
      <c r="E426" s="8"/>
      <c r="F426" s="8"/>
      <c r="G426" s="8"/>
      <c r="H426" s="8"/>
      <c r="I426" s="57"/>
      <c r="J426" s="63">
        <v>1</v>
      </c>
      <c r="K426" s="31"/>
      <c r="L426" s="31"/>
    </row>
    <row r="427" spans="1:12" x14ac:dyDescent="0.25">
      <c r="A427" s="3" t="s">
        <v>96</v>
      </c>
      <c r="B427" s="2">
        <v>222377</v>
      </c>
      <c r="C427" s="50">
        <v>2</v>
      </c>
      <c r="D427" s="56">
        <v>1</v>
      </c>
      <c r="E427" s="8"/>
      <c r="F427" s="8"/>
      <c r="G427" s="8"/>
      <c r="H427" s="8"/>
      <c r="I427" s="57"/>
      <c r="J427" s="63"/>
      <c r="K427" s="31"/>
      <c r="L427" s="31"/>
    </row>
    <row r="428" spans="1:12" x14ac:dyDescent="0.25">
      <c r="D428" s="11">
        <f t="shared" ref="D428:J428" si="1">SUM(D5:D427)</f>
        <v>141</v>
      </c>
      <c r="E428" s="11">
        <f t="shared" si="1"/>
        <v>42</v>
      </c>
      <c r="F428" s="11">
        <f t="shared" si="1"/>
        <v>33</v>
      </c>
      <c r="G428" s="11">
        <f t="shared" si="1"/>
        <v>37</v>
      </c>
      <c r="H428" s="11">
        <f t="shared" si="1"/>
        <v>107</v>
      </c>
      <c r="I428" s="11">
        <f t="shared" si="1"/>
        <v>35</v>
      </c>
      <c r="J428" s="11">
        <f t="shared" si="1"/>
        <v>28</v>
      </c>
      <c r="K428" s="10">
        <f>SUM(D428:J428)</f>
        <v>423</v>
      </c>
      <c r="L428" s="31" t="s">
        <v>690</v>
      </c>
    </row>
    <row r="429" spans="1:12" x14ac:dyDescent="0.25">
      <c r="D429" s="69">
        <f t="shared" ref="D429:J429" si="2">D428/$K$428</f>
        <v>0.33333333333333331</v>
      </c>
      <c r="E429" s="69">
        <f t="shared" si="2"/>
        <v>9.9290780141843976E-2</v>
      </c>
      <c r="F429" s="69">
        <f t="shared" si="2"/>
        <v>7.8014184397163122E-2</v>
      </c>
      <c r="G429" s="69">
        <f t="shared" si="2"/>
        <v>8.7470449172576833E-2</v>
      </c>
      <c r="H429" s="69">
        <f t="shared" si="2"/>
        <v>0.25295508274231676</v>
      </c>
      <c r="I429" s="69">
        <f t="shared" si="2"/>
        <v>8.2742316784869971E-2</v>
      </c>
      <c r="J429" s="69">
        <f t="shared" si="2"/>
        <v>6.6193853427895979E-2</v>
      </c>
    </row>
    <row r="430" spans="1:12" x14ac:dyDescent="0.25">
      <c r="C430">
        <v>1</v>
      </c>
      <c r="D430">
        <f>SUMIF($C$5:$C$427,$C430,D$5:D$427)</f>
        <v>9</v>
      </c>
      <c r="E430">
        <f t="shared" ref="E430:J430" si="3">SUMIF($C$5:$C$427,$C430,E$5:E$427)</f>
        <v>5</v>
      </c>
      <c r="F430">
        <f t="shared" si="3"/>
        <v>4</v>
      </c>
      <c r="G430">
        <f t="shared" si="3"/>
        <v>2</v>
      </c>
      <c r="H430">
        <f t="shared" si="3"/>
        <v>8</v>
      </c>
      <c r="I430">
        <f t="shared" si="3"/>
        <v>5</v>
      </c>
      <c r="J430">
        <f t="shared" si="3"/>
        <v>3</v>
      </c>
      <c r="K430">
        <f>SUM(D430:J430)</f>
        <v>36</v>
      </c>
    </row>
    <row r="431" spans="1:12" x14ac:dyDescent="0.25">
      <c r="C431">
        <v>2</v>
      </c>
      <c r="D431">
        <f t="shared" ref="D431:J439" si="4">SUMIF($C$5:$C$427,$C431,D$5:D$427)</f>
        <v>33</v>
      </c>
      <c r="E431">
        <f t="shared" si="4"/>
        <v>6</v>
      </c>
      <c r="F431">
        <f t="shared" si="4"/>
        <v>4</v>
      </c>
      <c r="G431">
        <f t="shared" si="4"/>
        <v>7</v>
      </c>
      <c r="H431">
        <f t="shared" si="4"/>
        <v>20</v>
      </c>
      <c r="I431">
        <f t="shared" si="4"/>
        <v>7</v>
      </c>
      <c r="J431">
        <f t="shared" si="4"/>
        <v>2</v>
      </c>
      <c r="K431">
        <f t="shared" ref="K431:K439" si="5">SUM(D431:J431)</f>
        <v>79</v>
      </c>
    </row>
    <row r="432" spans="1:12" x14ac:dyDescent="0.25">
      <c r="C432">
        <v>3</v>
      </c>
      <c r="D432">
        <f t="shared" si="4"/>
        <v>13</v>
      </c>
      <c r="E432">
        <f t="shared" si="4"/>
        <v>8</v>
      </c>
      <c r="F432">
        <f t="shared" si="4"/>
        <v>4</v>
      </c>
      <c r="G432">
        <f t="shared" si="4"/>
        <v>4</v>
      </c>
      <c r="H432">
        <f t="shared" si="4"/>
        <v>15</v>
      </c>
      <c r="I432">
        <f t="shared" si="4"/>
        <v>0</v>
      </c>
      <c r="J432">
        <f t="shared" si="4"/>
        <v>2</v>
      </c>
      <c r="K432">
        <f t="shared" si="5"/>
        <v>46</v>
      </c>
    </row>
    <row r="433" spans="3:11" x14ac:dyDescent="0.25">
      <c r="C433">
        <v>4</v>
      </c>
      <c r="D433">
        <f t="shared" si="4"/>
        <v>13</v>
      </c>
      <c r="E433">
        <f t="shared" si="4"/>
        <v>5</v>
      </c>
      <c r="F433">
        <f t="shared" si="4"/>
        <v>3</v>
      </c>
      <c r="G433">
        <f t="shared" si="4"/>
        <v>8</v>
      </c>
      <c r="H433">
        <f t="shared" si="4"/>
        <v>10</v>
      </c>
      <c r="I433">
        <f t="shared" si="4"/>
        <v>5</v>
      </c>
      <c r="J433">
        <f t="shared" si="4"/>
        <v>6</v>
      </c>
      <c r="K433">
        <f t="shared" si="5"/>
        <v>50</v>
      </c>
    </row>
    <row r="434" spans="3:11" x14ac:dyDescent="0.25">
      <c r="C434">
        <v>5</v>
      </c>
      <c r="D434">
        <f t="shared" si="4"/>
        <v>17</v>
      </c>
      <c r="E434">
        <f t="shared" si="4"/>
        <v>6</v>
      </c>
      <c r="F434">
        <f t="shared" si="4"/>
        <v>3</v>
      </c>
      <c r="G434">
        <f t="shared" si="4"/>
        <v>3</v>
      </c>
      <c r="H434">
        <f t="shared" si="4"/>
        <v>13</v>
      </c>
      <c r="I434">
        <f t="shared" si="4"/>
        <v>5</v>
      </c>
      <c r="J434">
        <f t="shared" si="4"/>
        <v>1</v>
      </c>
      <c r="K434">
        <f t="shared" si="5"/>
        <v>48</v>
      </c>
    </row>
    <row r="435" spans="3:11" x14ac:dyDescent="0.25">
      <c r="C435">
        <v>6</v>
      </c>
      <c r="D435">
        <f t="shared" si="4"/>
        <v>16</v>
      </c>
      <c r="E435">
        <f t="shared" si="4"/>
        <v>1</v>
      </c>
      <c r="F435">
        <f t="shared" si="4"/>
        <v>6</v>
      </c>
      <c r="G435">
        <f t="shared" si="4"/>
        <v>0</v>
      </c>
      <c r="H435">
        <f t="shared" si="4"/>
        <v>8</v>
      </c>
      <c r="I435">
        <f t="shared" si="4"/>
        <v>3</v>
      </c>
      <c r="J435">
        <f t="shared" si="4"/>
        <v>5</v>
      </c>
      <c r="K435">
        <f t="shared" si="5"/>
        <v>39</v>
      </c>
    </row>
    <row r="436" spans="3:11" x14ac:dyDescent="0.25">
      <c r="C436">
        <v>7</v>
      </c>
      <c r="D436">
        <f t="shared" si="4"/>
        <v>21</v>
      </c>
      <c r="E436">
        <f t="shared" si="4"/>
        <v>1</v>
      </c>
      <c r="F436">
        <f t="shared" si="4"/>
        <v>6</v>
      </c>
      <c r="G436">
        <f t="shared" si="4"/>
        <v>3</v>
      </c>
      <c r="H436">
        <f t="shared" si="4"/>
        <v>9</v>
      </c>
      <c r="I436">
        <f t="shared" si="4"/>
        <v>5</v>
      </c>
      <c r="J436">
        <f t="shared" si="4"/>
        <v>2</v>
      </c>
      <c r="K436">
        <f t="shared" si="5"/>
        <v>47</v>
      </c>
    </row>
    <row r="437" spans="3:11" x14ac:dyDescent="0.25">
      <c r="C437">
        <v>8</v>
      </c>
      <c r="D437">
        <f t="shared" si="4"/>
        <v>11</v>
      </c>
      <c r="E437">
        <f t="shared" si="4"/>
        <v>6</v>
      </c>
      <c r="F437">
        <f t="shared" si="4"/>
        <v>2</v>
      </c>
      <c r="G437">
        <f t="shared" si="4"/>
        <v>5</v>
      </c>
      <c r="H437">
        <f t="shared" si="4"/>
        <v>8</v>
      </c>
      <c r="I437">
        <f t="shared" si="4"/>
        <v>1</v>
      </c>
      <c r="J437">
        <f t="shared" si="4"/>
        <v>5</v>
      </c>
      <c r="K437">
        <f t="shared" si="5"/>
        <v>38</v>
      </c>
    </row>
    <row r="438" spans="3:11" x14ac:dyDescent="0.25">
      <c r="C438">
        <v>9</v>
      </c>
      <c r="D438">
        <f t="shared" si="4"/>
        <v>8</v>
      </c>
      <c r="E438">
        <f t="shared" si="4"/>
        <v>4</v>
      </c>
      <c r="F438">
        <f t="shared" si="4"/>
        <v>1</v>
      </c>
      <c r="G438">
        <f t="shared" si="4"/>
        <v>5</v>
      </c>
      <c r="H438">
        <f t="shared" si="4"/>
        <v>15</v>
      </c>
      <c r="I438">
        <f t="shared" si="4"/>
        <v>3</v>
      </c>
      <c r="J438">
        <f t="shared" si="4"/>
        <v>2</v>
      </c>
      <c r="K438">
        <f t="shared" si="5"/>
        <v>38</v>
      </c>
    </row>
    <row r="439" spans="3:11" x14ac:dyDescent="0.25">
      <c r="C439" t="s">
        <v>689</v>
      </c>
      <c r="D439">
        <f t="shared" si="4"/>
        <v>0</v>
      </c>
      <c r="E439">
        <f t="shared" si="4"/>
        <v>0</v>
      </c>
      <c r="F439">
        <f t="shared" si="4"/>
        <v>0</v>
      </c>
      <c r="G439">
        <f t="shared" si="4"/>
        <v>0</v>
      </c>
      <c r="H439">
        <f t="shared" si="4"/>
        <v>1</v>
      </c>
      <c r="I439">
        <f t="shared" si="4"/>
        <v>1</v>
      </c>
      <c r="J439">
        <f t="shared" si="4"/>
        <v>0</v>
      </c>
      <c r="K439">
        <f t="shared" si="5"/>
        <v>2</v>
      </c>
    </row>
    <row r="440" spans="3:11" x14ac:dyDescent="0.25">
      <c r="D440">
        <f>SUM(D430:D439)</f>
        <v>141</v>
      </c>
      <c r="E440">
        <f t="shared" ref="E440:J440" si="6">SUM(E430:E439)</f>
        <v>42</v>
      </c>
      <c r="F440">
        <f t="shared" si="6"/>
        <v>33</v>
      </c>
      <c r="G440">
        <f t="shared" si="6"/>
        <v>37</v>
      </c>
      <c r="H440">
        <f t="shared" si="6"/>
        <v>107</v>
      </c>
      <c r="I440">
        <f t="shared" si="6"/>
        <v>35</v>
      </c>
      <c r="J440">
        <f t="shared" si="6"/>
        <v>28</v>
      </c>
    </row>
  </sheetData>
  <sheetProtection sheet="1" objects="1" scenarios="1" sort="0" autoFilter="0"/>
  <sortState ref="A4:T429">
    <sortCondition ref="A5:A427"/>
  </sortState>
  <mergeCells count="3">
    <mergeCell ref="A1:I1"/>
    <mergeCell ref="A2:I2"/>
    <mergeCell ref="D3:I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sqref="A1:H1"/>
    </sheetView>
  </sheetViews>
  <sheetFormatPr defaultRowHeight="15" x14ac:dyDescent="0.25"/>
  <cols>
    <col min="1" max="1" width="22.85546875" customWidth="1"/>
  </cols>
  <sheetData>
    <row r="1" spans="1:9" x14ac:dyDescent="0.25">
      <c r="A1" s="85" t="s">
        <v>41</v>
      </c>
      <c r="B1" s="85"/>
      <c r="C1" s="85"/>
      <c r="D1" s="85"/>
      <c r="E1" s="85"/>
      <c r="F1" s="85"/>
      <c r="G1" s="85"/>
      <c r="H1" s="85"/>
      <c r="I1" s="10"/>
    </row>
    <row r="2" spans="1:9" ht="15.75" thickBot="1" x14ac:dyDescent="0.3">
      <c r="A2" s="85" t="s">
        <v>746</v>
      </c>
      <c r="B2" s="85"/>
      <c r="C2" s="85"/>
      <c r="D2" s="85"/>
      <c r="E2" s="85"/>
      <c r="F2" s="85"/>
      <c r="G2" s="85"/>
      <c r="H2" s="85"/>
      <c r="I2" s="10"/>
    </row>
    <row r="3" spans="1:9" x14ac:dyDescent="0.25">
      <c r="C3" s="89" t="s">
        <v>0</v>
      </c>
      <c r="D3" s="87"/>
      <c r="E3" s="87"/>
      <c r="F3" s="87"/>
      <c r="G3" s="87"/>
      <c r="H3" s="90"/>
      <c r="I3" s="45" t="s">
        <v>693</v>
      </c>
    </row>
    <row r="4" spans="1:9" ht="112.5" x14ac:dyDescent="0.25">
      <c r="A4" s="10" t="s">
        <v>42</v>
      </c>
      <c r="B4" s="10" t="s">
        <v>43</v>
      </c>
      <c r="C4" s="12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I4" s="65" t="s">
        <v>692</v>
      </c>
    </row>
    <row r="5" spans="1:9" x14ac:dyDescent="0.25">
      <c r="A5" s="1" t="s">
        <v>590</v>
      </c>
      <c r="B5" s="2" t="s">
        <v>591</v>
      </c>
      <c r="C5" s="56">
        <v>1</v>
      </c>
      <c r="D5" s="8"/>
      <c r="E5" s="8"/>
      <c r="F5" s="8"/>
      <c r="G5" s="8"/>
      <c r="H5" s="57"/>
      <c r="I5" s="63"/>
    </row>
    <row r="6" spans="1:9" x14ac:dyDescent="0.25">
      <c r="A6" s="3" t="s">
        <v>592</v>
      </c>
      <c r="B6" s="2">
        <v>219601</v>
      </c>
      <c r="C6" s="56"/>
      <c r="D6" s="8"/>
      <c r="E6" s="8"/>
      <c r="F6" s="8"/>
      <c r="G6" s="8">
        <v>1</v>
      </c>
      <c r="H6" s="57"/>
      <c r="I6" s="63"/>
    </row>
    <row r="7" spans="1:9" x14ac:dyDescent="0.25">
      <c r="A7" s="3" t="s">
        <v>593</v>
      </c>
      <c r="B7" s="2" t="s">
        <v>594</v>
      </c>
      <c r="C7" s="56"/>
      <c r="D7" s="8"/>
      <c r="E7" s="8"/>
      <c r="F7" s="8"/>
      <c r="G7" s="8">
        <v>1</v>
      </c>
      <c r="H7" s="57"/>
      <c r="I7" s="63"/>
    </row>
    <row r="8" spans="1:9" x14ac:dyDescent="0.25">
      <c r="A8" s="1" t="s">
        <v>595</v>
      </c>
      <c r="B8" s="2" t="s">
        <v>596</v>
      </c>
      <c r="C8" s="56">
        <v>1</v>
      </c>
      <c r="D8" s="8"/>
      <c r="E8" s="8"/>
      <c r="F8" s="8"/>
      <c r="G8" s="8"/>
      <c r="H8" s="57"/>
      <c r="I8" s="63"/>
    </row>
    <row r="9" spans="1:9" x14ac:dyDescent="0.25">
      <c r="A9" s="3" t="s">
        <v>597</v>
      </c>
      <c r="B9" s="2" t="s">
        <v>598</v>
      </c>
      <c r="C9" s="56"/>
      <c r="D9" s="8"/>
      <c r="E9" s="8">
        <v>1</v>
      </c>
      <c r="F9" s="8"/>
      <c r="G9" s="8"/>
      <c r="H9" s="57"/>
      <c r="I9" s="63"/>
    </row>
    <row r="10" spans="1:9" x14ac:dyDescent="0.25">
      <c r="A10" s="3" t="s">
        <v>599</v>
      </c>
      <c r="B10" s="2" t="s">
        <v>600</v>
      </c>
      <c r="C10" s="56">
        <v>1</v>
      </c>
      <c r="D10" s="8"/>
      <c r="E10" s="8"/>
      <c r="F10" s="8"/>
      <c r="G10" s="8"/>
      <c r="H10" s="57"/>
      <c r="I10" s="63"/>
    </row>
    <row r="11" spans="1:9" x14ac:dyDescent="0.25">
      <c r="A11" s="1" t="s">
        <v>601</v>
      </c>
      <c r="B11" s="2" t="s">
        <v>602</v>
      </c>
      <c r="C11" s="56">
        <v>1</v>
      </c>
      <c r="D11" s="8"/>
      <c r="E11" s="8"/>
      <c r="F11" s="8"/>
      <c r="G11" s="8"/>
      <c r="H11" s="57"/>
      <c r="I11" s="63"/>
    </row>
    <row r="12" spans="1:9" x14ac:dyDescent="0.25">
      <c r="A12" s="3" t="s">
        <v>603</v>
      </c>
      <c r="B12" s="2">
        <v>201762</v>
      </c>
      <c r="C12" s="56"/>
      <c r="D12" s="8"/>
      <c r="E12" s="8"/>
      <c r="F12" s="8">
        <v>1</v>
      </c>
      <c r="G12" s="8"/>
      <c r="H12" s="57"/>
      <c r="I12" s="63"/>
    </row>
    <row r="13" spans="1:9" x14ac:dyDescent="0.25">
      <c r="A13" s="3" t="s">
        <v>604</v>
      </c>
      <c r="B13" s="2" t="s">
        <v>605</v>
      </c>
      <c r="C13" s="56"/>
      <c r="D13" s="8"/>
      <c r="E13" s="8"/>
      <c r="F13" s="8"/>
      <c r="G13" s="8">
        <v>1</v>
      </c>
      <c r="H13" s="57"/>
      <c r="I13" s="63"/>
    </row>
    <row r="14" spans="1:9" x14ac:dyDescent="0.25">
      <c r="A14" s="3" t="s">
        <v>606</v>
      </c>
      <c r="B14" s="2" t="s">
        <v>607</v>
      </c>
      <c r="C14" s="56">
        <v>1</v>
      </c>
      <c r="D14" s="8"/>
      <c r="E14" s="8"/>
      <c r="F14" s="8"/>
      <c r="G14" s="8"/>
      <c r="H14" s="57"/>
      <c r="I14" s="63"/>
    </row>
    <row r="15" spans="1:9" x14ac:dyDescent="0.25">
      <c r="A15" s="3" t="s">
        <v>608</v>
      </c>
      <c r="B15" s="2" t="s">
        <v>609</v>
      </c>
      <c r="C15" s="56"/>
      <c r="D15" s="8"/>
      <c r="E15" s="8"/>
      <c r="F15" s="8">
        <v>1</v>
      </c>
      <c r="G15" s="8"/>
      <c r="H15" s="57"/>
      <c r="I15" s="63"/>
    </row>
    <row r="16" spans="1:9" x14ac:dyDescent="0.25">
      <c r="A16" s="1" t="s">
        <v>610</v>
      </c>
      <c r="B16" s="2">
        <v>297231</v>
      </c>
      <c r="C16" s="56"/>
      <c r="D16" s="8"/>
      <c r="E16" s="8"/>
      <c r="F16" s="8"/>
      <c r="G16" s="8">
        <v>1</v>
      </c>
      <c r="H16" s="57"/>
      <c r="I16" s="63"/>
    </row>
    <row r="17" spans="1:9" x14ac:dyDescent="0.25">
      <c r="A17" s="1" t="s">
        <v>611</v>
      </c>
      <c r="B17" s="2" t="s">
        <v>612</v>
      </c>
      <c r="C17" s="56"/>
      <c r="D17" s="8"/>
      <c r="E17" s="8"/>
      <c r="F17" s="8"/>
      <c r="G17" s="8">
        <v>1</v>
      </c>
      <c r="H17" s="57"/>
      <c r="I17" s="63"/>
    </row>
    <row r="18" spans="1:9" x14ac:dyDescent="0.25">
      <c r="A18" s="4" t="s">
        <v>613</v>
      </c>
      <c r="B18" s="2" t="s">
        <v>614</v>
      </c>
      <c r="C18" s="56"/>
      <c r="D18" s="8"/>
      <c r="E18" s="8"/>
      <c r="F18" s="8"/>
      <c r="G18" s="8"/>
      <c r="H18" s="57">
        <v>1</v>
      </c>
      <c r="I18" s="63"/>
    </row>
    <row r="19" spans="1:9" x14ac:dyDescent="0.25">
      <c r="A19" s="1" t="s">
        <v>615</v>
      </c>
      <c r="B19" s="2" t="s">
        <v>616</v>
      </c>
      <c r="C19" s="56">
        <v>1</v>
      </c>
      <c r="D19" s="8"/>
      <c r="E19" s="8"/>
      <c r="F19" s="8"/>
      <c r="G19" s="8"/>
      <c r="H19" s="57"/>
      <c r="I19" s="63"/>
    </row>
    <row r="20" spans="1:9" ht="45" x14ac:dyDescent="0.25">
      <c r="A20" s="4" t="s">
        <v>617</v>
      </c>
      <c r="B20" s="2" t="s">
        <v>618</v>
      </c>
      <c r="C20" s="56"/>
      <c r="D20" s="8"/>
      <c r="E20" s="8"/>
      <c r="F20" s="8"/>
      <c r="G20" s="8">
        <v>1</v>
      </c>
      <c r="H20" s="57"/>
      <c r="I20" s="63"/>
    </row>
    <row r="21" spans="1:9" x14ac:dyDescent="0.25">
      <c r="A21" s="3" t="s">
        <v>619</v>
      </c>
      <c r="B21" s="2" t="s">
        <v>620</v>
      </c>
      <c r="C21" s="56"/>
      <c r="D21" s="8"/>
      <c r="E21" s="8"/>
      <c r="F21" s="8"/>
      <c r="G21" s="8">
        <v>1</v>
      </c>
      <c r="H21" s="57"/>
      <c r="I21" s="63"/>
    </row>
    <row r="22" spans="1:9" x14ac:dyDescent="0.25">
      <c r="A22" s="1" t="s">
        <v>621</v>
      </c>
      <c r="B22" s="2" t="s">
        <v>622</v>
      </c>
      <c r="C22" s="56"/>
      <c r="D22" s="8"/>
      <c r="E22" s="8"/>
      <c r="F22" s="8"/>
      <c r="G22" s="8">
        <v>1</v>
      </c>
      <c r="H22" s="57"/>
      <c r="I22" s="63"/>
    </row>
    <row r="23" spans="1:9" x14ac:dyDescent="0.25">
      <c r="A23" s="3" t="s">
        <v>623</v>
      </c>
      <c r="B23" s="2" t="s">
        <v>624</v>
      </c>
      <c r="C23" s="56">
        <v>1</v>
      </c>
      <c r="D23" s="8"/>
      <c r="E23" s="8"/>
      <c r="F23" s="8"/>
      <c r="G23" s="8"/>
      <c r="H23" s="57"/>
      <c r="I23" s="63"/>
    </row>
    <row r="24" spans="1:9" x14ac:dyDescent="0.25">
      <c r="A24" s="4" t="s">
        <v>625</v>
      </c>
      <c r="B24" s="2">
        <v>273605</v>
      </c>
      <c r="C24" s="56"/>
      <c r="D24" s="8"/>
      <c r="E24" s="8"/>
      <c r="F24" s="8"/>
      <c r="G24" s="8"/>
      <c r="H24" s="57">
        <v>1</v>
      </c>
      <c r="I24" s="63"/>
    </row>
    <row r="25" spans="1:9" x14ac:dyDescent="0.25">
      <c r="A25" s="3" t="s">
        <v>626</v>
      </c>
      <c r="B25" s="2">
        <v>225934</v>
      </c>
      <c r="C25" s="56"/>
      <c r="D25" s="8"/>
      <c r="E25" s="8"/>
      <c r="F25" s="8">
        <v>1</v>
      </c>
      <c r="G25" s="8"/>
      <c r="H25" s="57"/>
      <c r="I25" s="63"/>
    </row>
    <row r="26" spans="1:9" x14ac:dyDescent="0.25">
      <c r="A26" s="1" t="s">
        <v>627</v>
      </c>
      <c r="B26" s="2" t="s">
        <v>628</v>
      </c>
      <c r="C26" s="56"/>
      <c r="D26" s="8"/>
      <c r="E26" s="8"/>
      <c r="F26" s="8"/>
      <c r="G26" s="8">
        <v>1</v>
      </c>
      <c r="H26" s="57"/>
      <c r="I26" s="63"/>
    </row>
    <row r="27" spans="1:9" x14ac:dyDescent="0.25">
      <c r="A27" s="3" t="s">
        <v>725</v>
      </c>
      <c r="B27" s="2">
        <v>331509</v>
      </c>
      <c r="C27" s="56"/>
      <c r="D27" s="8"/>
      <c r="E27" s="8"/>
      <c r="F27" s="8"/>
      <c r="G27" s="8"/>
      <c r="H27" s="57"/>
      <c r="I27" s="63">
        <v>1</v>
      </c>
    </row>
    <row r="28" spans="1:9" x14ac:dyDescent="0.25">
      <c r="A28" s="3" t="s">
        <v>629</v>
      </c>
      <c r="B28" s="2" t="s">
        <v>630</v>
      </c>
      <c r="C28" s="56"/>
      <c r="D28" s="8"/>
      <c r="E28" s="8"/>
      <c r="F28" s="8"/>
      <c r="G28" s="8">
        <v>1</v>
      </c>
      <c r="H28" s="57"/>
      <c r="I28" s="63"/>
    </row>
    <row r="29" spans="1:9" x14ac:dyDescent="0.25">
      <c r="A29" s="1" t="s">
        <v>631</v>
      </c>
      <c r="B29" s="2" t="s">
        <v>632</v>
      </c>
      <c r="C29" s="56"/>
      <c r="D29" s="8"/>
      <c r="E29" s="8"/>
      <c r="F29" s="8"/>
      <c r="G29" s="8">
        <v>1</v>
      </c>
      <c r="H29" s="57"/>
      <c r="I29" s="63"/>
    </row>
    <row r="30" spans="1:9" x14ac:dyDescent="0.25">
      <c r="A30" s="3" t="s">
        <v>633</v>
      </c>
      <c r="B30" s="2">
        <v>214541</v>
      </c>
      <c r="C30" s="56"/>
      <c r="D30" s="8">
        <v>1</v>
      </c>
      <c r="E30" s="8"/>
      <c r="F30" s="8"/>
      <c r="G30" s="8"/>
      <c r="H30" s="57"/>
      <c r="I30" s="63"/>
    </row>
    <row r="31" spans="1:9" x14ac:dyDescent="0.25">
      <c r="A31" s="3" t="s">
        <v>634</v>
      </c>
      <c r="B31" s="2" t="s">
        <v>635</v>
      </c>
      <c r="C31" s="56"/>
      <c r="D31" s="8"/>
      <c r="E31" s="8"/>
      <c r="F31" s="8"/>
      <c r="G31" s="8">
        <v>1</v>
      </c>
      <c r="H31" s="57"/>
      <c r="I31" s="63"/>
    </row>
    <row r="32" spans="1:9" ht="30" x14ac:dyDescent="0.25">
      <c r="A32" s="3" t="s">
        <v>636</v>
      </c>
      <c r="B32" s="2" t="s">
        <v>637</v>
      </c>
      <c r="C32" s="56"/>
      <c r="D32" s="8"/>
      <c r="E32" s="8"/>
      <c r="F32" s="8"/>
      <c r="G32" s="8">
        <v>1</v>
      </c>
      <c r="H32" s="57"/>
      <c r="I32" s="63"/>
    </row>
    <row r="33" spans="1:11" x14ac:dyDescent="0.25">
      <c r="A33" s="3" t="s">
        <v>638</v>
      </c>
      <c r="B33" s="2" t="s">
        <v>639</v>
      </c>
      <c r="C33" s="56"/>
      <c r="D33" s="8"/>
      <c r="E33" s="8"/>
      <c r="F33" s="8"/>
      <c r="G33" s="8">
        <v>1</v>
      </c>
      <c r="H33" s="57"/>
      <c r="I33" s="63"/>
    </row>
    <row r="34" spans="1:11" x14ac:dyDescent="0.25">
      <c r="A34" s="3" t="s">
        <v>640</v>
      </c>
      <c r="B34" s="2" t="s">
        <v>641</v>
      </c>
      <c r="C34" s="56"/>
      <c r="D34" s="8">
        <v>1</v>
      </c>
      <c r="E34" s="8"/>
      <c r="F34" s="8"/>
      <c r="G34" s="8"/>
      <c r="H34" s="57"/>
      <c r="I34" s="63"/>
    </row>
    <row r="35" spans="1:11" x14ac:dyDescent="0.25">
      <c r="A35" s="3" t="s">
        <v>642</v>
      </c>
      <c r="B35" s="2" t="s">
        <v>643</v>
      </c>
      <c r="C35" s="56"/>
      <c r="D35" s="8"/>
      <c r="E35" s="8"/>
      <c r="F35" s="8"/>
      <c r="G35" s="8"/>
      <c r="H35" s="57">
        <v>1</v>
      </c>
      <c r="I35" s="63"/>
    </row>
    <row r="36" spans="1:11" x14ac:dyDescent="0.25">
      <c r="A36" s="4" t="s">
        <v>644</v>
      </c>
      <c r="B36" s="2">
        <v>261523</v>
      </c>
      <c r="C36" s="61"/>
      <c r="D36" s="19">
        <v>1</v>
      </c>
      <c r="E36" s="19"/>
      <c r="F36" s="19"/>
      <c r="G36" s="19"/>
      <c r="H36" s="62"/>
      <c r="I36" s="63"/>
    </row>
    <row r="37" spans="1:11" x14ac:dyDescent="0.25">
      <c r="A37" s="3" t="s">
        <v>645</v>
      </c>
      <c r="B37" s="2" t="s">
        <v>646</v>
      </c>
      <c r="C37" s="61"/>
      <c r="D37" s="19"/>
      <c r="E37" s="19"/>
      <c r="F37" s="19">
        <v>1</v>
      </c>
      <c r="G37" s="19"/>
      <c r="H37" s="62"/>
      <c r="I37" s="63"/>
    </row>
    <row r="38" spans="1:11" x14ac:dyDescent="0.25">
      <c r="A38" s="1" t="s">
        <v>647</v>
      </c>
      <c r="B38" s="2" t="s">
        <v>648</v>
      </c>
      <c r="C38" s="61"/>
      <c r="D38" s="19"/>
      <c r="E38" s="19"/>
      <c r="F38" s="19"/>
      <c r="G38" s="19">
        <v>1</v>
      </c>
      <c r="H38" s="62"/>
      <c r="I38" s="63"/>
    </row>
    <row r="39" spans="1:11" x14ac:dyDescent="0.25">
      <c r="A39" s="1" t="s">
        <v>649</v>
      </c>
      <c r="B39" s="2" t="s">
        <v>650</v>
      </c>
      <c r="C39" s="61"/>
      <c r="D39" s="19"/>
      <c r="E39" s="19"/>
      <c r="F39" s="19">
        <v>1</v>
      </c>
      <c r="G39" s="19"/>
      <c r="H39" s="62"/>
      <c r="I39" s="63"/>
    </row>
    <row r="40" spans="1:11" ht="30" x14ac:dyDescent="0.25">
      <c r="A40" s="3" t="s">
        <v>651</v>
      </c>
      <c r="B40" s="2" t="s">
        <v>652</v>
      </c>
      <c r="C40" s="56">
        <v>1</v>
      </c>
      <c r="D40" s="8"/>
      <c r="E40" s="8"/>
      <c r="F40" s="8"/>
      <c r="G40" s="8"/>
      <c r="H40" s="57"/>
      <c r="I40" s="63"/>
    </row>
    <row r="41" spans="1:11" x14ac:dyDescent="0.25">
      <c r="A41" s="3" t="s">
        <v>653</v>
      </c>
      <c r="B41" s="2" t="s">
        <v>654</v>
      </c>
      <c r="C41" s="56"/>
      <c r="D41" s="8">
        <v>1</v>
      </c>
      <c r="E41" s="8"/>
      <c r="F41" s="8"/>
      <c r="G41" s="8"/>
      <c r="H41" s="57"/>
      <c r="I41" s="63"/>
    </row>
    <row r="42" spans="1:11" x14ac:dyDescent="0.25">
      <c r="A42" s="1" t="s">
        <v>741</v>
      </c>
      <c r="B42" s="2" t="s">
        <v>742</v>
      </c>
      <c r="C42" s="56"/>
      <c r="D42" s="8"/>
      <c r="E42" s="8"/>
      <c r="F42" s="8"/>
      <c r="G42" s="8"/>
      <c r="H42" s="57"/>
      <c r="I42" s="63">
        <v>1</v>
      </c>
    </row>
    <row r="43" spans="1:11" x14ac:dyDescent="0.25">
      <c r="C43" s="11">
        <f t="shared" ref="C43:I43" si="0">SUM(C5:C42)</f>
        <v>8</v>
      </c>
      <c r="D43" s="11">
        <f t="shared" si="0"/>
        <v>4</v>
      </c>
      <c r="E43" s="11">
        <f t="shared" si="0"/>
        <v>1</v>
      </c>
      <c r="F43" s="11">
        <f t="shared" si="0"/>
        <v>5</v>
      </c>
      <c r="G43" s="11">
        <f t="shared" si="0"/>
        <v>15</v>
      </c>
      <c r="H43" s="11">
        <f t="shared" si="0"/>
        <v>3</v>
      </c>
      <c r="I43" s="11">
        <f t="shared" si="0"/>
        <v>2</v>
      </c>
      <c r="J43" s="10">
        <f>SUM(C43:I43)</f>
        <v>38</v>
      </c>
      <c r="K43" s="31" t="s">
        <v>690</v>
      </c>
    </row>
    <row r="44" spans="1:11" x14ac:dyDescent="0.25">
      <c r="C44" s="69">
        <f>C43/$J$43</f>
        <v>0.21052631578947367</v>
      </c>
      <c r="D44" s="69">
        <f t="shared" ref="D44:I44" si="1">D43/$J$43</f>
        <v>0.10526315789473684</v>
      </c>
      <c r="E44" s="69">
        <f t="shared" si="1"/>
        <v>2.6315789473684209E-2</v>
      </c>
      <c r="F44" s="69">
        <f t="shared" si="1"/>
        <v>0.13157894736842105</v>
      </c>
      <c r="G44" s="69">
        <f t="shared" si="1"/>
        <v>0.39473684210526316</v>
      </c>
      <c r="H44" s="69">
        <f t="shared" si="1"/>
        <v>7.8947368421052627E-2</v>
      </c>
      <c r="I44" s="69">
        <f t="shared" si="1"/>
        <v>5.2631578947368418E-2</v>
      </c>
    </row>
  </sheetData>
  <sheetProtection sheet="1" objects="1" scenarios="1" sort="0" autoFilter="0"/>
  <mergeCells count="3">
    <mergeCell ref="A1:H1"/>
    <mergeCell ref="A2:H2"/>
    <mergeCell ref="C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L19" sqref="L19"/>
    </sheetView>
  </sheetViews>
  <sheetFormatPr defaultRowHeight="15" x14ac:dyDescent="0.25"/>
  <cols>
    <col min="1" max="1" width="22.85546875" customWidth="1"/>
  </cols>
  <sheetData>
    <row r="1" spans="1:9" x14ac:dyDescent="0.25">
      <c r="A1" s="85" t="s">
        <v>41</v>
      </c>
      <c r="B1" s="85"/>
      <c r="C1" s="85"/>
      <c r="D1" s="85"/>
      <c r="E1" s="85"/>
      <c r="F1" s="85"/>
      <c r="G1" s="85"/>
      <c r="H1" s="85"/>
      <c r="I1" s="10"/>
    </row>
    <row r="2" spans="1:9" ht="15.75" thickBot="1" x14ac:dyDescent="0.3">
      <c r="A2" s="85" t="s">
        <v>40</v>
      </c>
      <c r="B2" s="85"/>
      <c r="C2" s="85"/>
      <c r="D2" s="85"/>
      <c r="E2" s="85"/>
      <c r="F2" s="85"/>
      <c r="G2" s="85"/>
      <c r="H2" s="85"/>
      <c r="I2" s="10"/>
    </row>
    <row r="3" spans="1:9" x14ac:dyDescent="0.25">
      <c r="C3" s="89" t="s">
        <v>0</v>
      </c>
      <c r="D3" s="87"/>
      <c r="E3" s="87"/>
      <c r="F3" s="87"/>
      <c r="G3" s="87"/>
      <c r="H3" s="90"/>
      <c r="I3" s="45" t="s">
        <v>693</v>
      </c>
    </row>
    <row r="4" spans="1:9" ht="112.5" x14ac:dyDescent="0.25">
      <c r="A4" s="10" t="s">
        <v>42</v>
      </c>
      <c r="B4" s="10" t="s">
        <v>43</v>
      </c>
      <c r="C4" s="12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I4" s="65" t="s">
        <v>692</v>
      </c>
    </row>
    <row r="5" spans="1:9" ht="30" x14ac:dyDescent="0.25">
      <c r="A5" s="3" t="s">
        <v>655</v>
      </c>
      <c r="B5" s="2">
        <v>230807</v>
      </c>
      <c r="C5" s="7"/>
      <c r="D5" s="8"/>
      <c r="E5" s="8"/>
      <c r="F5" s="8"/>
      <c r="G5" s="8"/>
      <c r="H5" s="9">
        <v>1</v>
      </c>
      <c r="I5" s="46"/>
    </row>
    <row r="6" spans="1:9" x14ac:dyDescent="0.25">
      <c r="A6" s="3" t="s">
        <v>656</v>
      </c>
      <c r="B6" s="2" t="s">
        <v>657</v>
      </c>
      <c r="C6" s="7"/>
      <c r="D6" s="8"/>
      <c r="E6" s="8">
        <v>1</v>
      </c>
      <c r="F6" s="8"/>
      <c r="G6" s="8"/>
      <c r="H6" s="9"/>
      <c r="I6" s="46"/>
    </row>
    <row r="7" spans="1:9" x14ac:dyDescent="0.25">
      <c r="A7" s="3" t="s">
        <v>658</v>
      </c>
      <c r="B7" s="2" t="s">
        <v>659</v>
      </c>
      <c r="C7" s="7"/>
      <c r="D7" s="8"/>
      <c r="E7" s="8"/>
      <c r="F7" s="8">
        <v>1</v>
      </c>
      <c r="G7" s="8"/>
      <c r="H7" s="9"/>
      <c r="I7" s="46"/>
    </row>
    <row r="8" spans="1:9" x14ac:dyDescent="0.25">
      <c r="A8" s="3" t="s">
        <v>660</v>
      </c>
      <c r="B8" s="2" t="s">
        <v>661</v>
      </c>
      <c r="C8" s="7"/>
      <c r="D8" s="8">
        <v>1</v>
      </c>
      <c r="E8" s="8"/>
      <c r="F8" s="8"/>
      <c r="G8" s="8"/>
      <c r="H8" s="9"/>
      <c r="I8" s="46"/>
    </row>
    <row r="9" spans="1:9" x14ac:dyDescent="0.25">
      <c r="A9" s="3" t="s">
        <v>664</v>
      </c>
      <c r="B9" s="2">
        <v>346152</v>
      </c>
      <c r="C9" s="7"/>
      <c r="D9" s="16"/>
      <c r="E9" s="16"/>
      <c r="F9" s="16"/>
      <c r="G9" s="16">
        <v>1</v>
      </c>
      <c r="H9" s="17"/>
      <c r="I9" s="7"/>
    </row>
    <row r="10" spans="1:9" x14ac:dyDescent="0.25">
      <c r="A10" s="3" t="s">
        <v>665</v>
      </c>
      <c r="B10" s="2" t="s">
        <v>666</v>
      </c>
      <c r="C10" s="7"/>
      <c r="D10" s="8">
        <v>1</v>
      </c>
      <c r="E10" s="8"/>
      <c r="F10" s="8"/>
      <c r="G10" s="8"/>
      <c r="H10" s="9"/>
      <c r="I10" s="46"/>
    </row>
    <row r="11" spans="1:9" x14ac:dyDescent="0.25">
      <c r="A11" s="6" t="s">
        <v>667</v>
      </c>
      <c r="B11" s="6">
        <v>329161</v>
      </c>
      <c r="C11" s="7"/>
      <c r="D11" s="16"/>
      <c r="E11" s="16">
        <v>1</v>
      </c>
      <c r="F11" s="16"/>
      <c r="G11" s="16"/>
      <c r="H11" s="17"/>
      <c r="I11" s="7"/>
    </row>
    <row r="12" spans="1:9" x14ac:dyDescent="0.25">
      <c r="A12" s="3" t="s">
        <v>668</v>
      </c>
      <c r="B12" s="2" t="s">
        <v>669</v>
      </c>
      <c r="C12" s="7"/>
      <c r="D12" s="8"/>
      <c r="E12" s="8"/>
      <c r="F12" s="8"/>
      <c r="G12" s="8">
        <v>1</v>
      </c>
      <c r="H12" s="9"/>
      <c r="I12" s="46"/>
    </row>
    <row r="13" spans="1:9" x14ac:dyDescent="0.25">
      <c r="A13" s="3" t="s">
        <v>670</v>
      </c>
      <c r="B13" s="2" t="s">
        <v>671</v>
      </c>
      <c r="C13" s="7"/>
      <c r="D13" s="8"/>
      <c r="E13" s="8"/>
      <c r="F13" s="8"/>
      <c r="G13" s="8"/>
      <c r="H13" s="9">
        <v>1</v>
      </c>
      <c r="I13" s="46"/>
    </row>
    <row r="14" spans="1:9" x14ac:dyDescent="0.25">
      <c r="A14" s="1" t="s">
        <v>672</v>
      </c>
      <c r="B14" s="2" t="s">
        <v>673</v>
      </c>
      <c r="C14" s="7"/>
      <c r="D14" s="8"/>
      <c r="E14" s="8"/>
      <c r="F14" s="8"/>
      <c r="G14" s="8"/>
      <c r="H14" s="9">
        <v>1</v>
      </c>
      <c r="I14" s="46"/>
    </row>
    <row r="15" spans="1:9" x14ac:dyDescent="0.25">
      <c r="A15" s="4" t="s">
        <v>674</v>
      </c>
      <c r="B15" s="2" t="s">
        <v>675</v>
      </c>
      <c r="C15" s="7"/>
      <c r="D15" s="8"/>
      <c r="E15" s="8"/>
      <c r="F15" s="8"/>
      <c r="G15" s="8">
        <v>1</v>
      </c>
      <c r="H15" s="9"/>
      <c r="I15" s="46"/>
    </row>
    <row r="16" spans="1:9" x14ac:dyDescent="0.25">
      <c r="A16" s="4" t="s">
        <v>676</v>
      </c>
      <c r="B16" s="2" t="s">
        <v>677</v>
      </c>
      <c r="C16" s="7">
        <v>1</v>
      </c>
      <c r="D16" s="8"/>
      <c r="E16" s="8"/>
      <c r="F16" s="8"/>
      <c r="G16" s="8"/>
      <c r="H16" s="9"/>
      <c r="I16" s="46"/>
    </row>
    <row r="17" spans="1:11" x14ac:dyDescent="0.25">
      <c r="A17" s="3" t="s">
        <v>678</v>
      </c>
      <c r="B17" s="2">
        <v>338932</v>
      </c>
      <c r="C17" s="7"/>
      <c r="D17" s="16"/>
      <c r="E17" s="16"/>
      <c r="F17" s="16"/>
      <c r="G17" s="16">
        <v>1</v>
      </c>
      <c r="H17" s="17"/>
      <c r="I17" s="7"/>
    </row>
    <row r="18" spans="1:11" x14ac:dyDescent="0.25">
      <c r="A18" s="3" t="s">
        <v>679</v>
      </c>
      <c r="B18" s="2" t="s">
        <v>680</v>
      </c>
      <c r="C18" s="7">
        <v>1</v>
      </c>
      <c r="D18" s="8"/>
      <c r="E18" s="8"/>
      <c r="F18" s="8"/>
      <c r="G18" s="8"/>
      <c r="H18" s="9"/>
      <c r="I18" s="46"/>
    </row>
    <row r="19" spans="1:11" x14ac:dyDescent="0.25">
      <c r="A19" s="1" t="s">
        <v>681</v>
      </c>
      <c r="B19" s="2" t="s">
        <v>682</v>
      </c>
      <c r="C19" s="7"/>
      <c r="D19" s="8"/>
      <c r="E19" s="8"/>
      <c r="F19" s="8"/>
      <c r="G19" s="8">
        <v>1</v>
      </c>
      <c r="H19" s="9"/>
      <c r="I19" s="46"/>
    </row>
    <row r="20" spans="1:11" x14ac:dyDescent="0.25">
      <c r="A20" s="4" t="s">
        <v>684</v>
      </c>
      <c r="B20" s="2">
        <v>267670</v>
      </c>
      <c r="C20" s="7"/>
      <c r="D20" s="8"/>
      <c r="E20" s="8">
        <v>1</v>
      </c>
      <c r="F20" s="8"/>
      <c r="G20" s="8"/>
      <c r="H20" s="9"/>
      <c r="I20" s="46"/>
    </row>
    <row r="21" spans="1:11" x14ac:dyDescent="0.25">
      <c r="A21" s="1" t="s">
        <v>7</v>
      </c>
      <c r="B21" s="2" t="s">
        <v>8</v>
      </c>
      <c r="C21" s="7">
        <v>1</v>
      </c>
      <c r="D21" s="8"/>
      <c r="E21" s="8"/>
      <c r="F21" s="8"/>
      <c r="G21" s="8"/>
      <c r="H21" s="9"/>
      <c r="I21" s="46"/>
    </row>
    <row r="22" spans="1:11" x14ac:dyDescent="0.25">
      <c r="A22" s="3" t="s">
        <v>9</v>
      </c>
      <c r="B22" s="2" t="s">
        <v>10</v>
      </c>
      <c r="C22" s="7">
        <v>1</v>
      </c>
      <c r="D22" s="8"/>
      <c r="E22" s="8"/>
      <c r="F22" s="8"/>
      <c r="G22" s="8"/>
      <c r="H22" s="9"/>
      <c r="I22" s="46"/>
      <c r="J22" s="10"/>
      <c r="K22" s="31"/>
    </row>
    <row r="23" spans="1:11" x14ac:dyDescent="0.25">
      <c r="A23" s="1" t="s">
        <v>11</v>
      </c>
      <c r="B23" s="2" t="s">
        <v>12</v>
      </c>
      <c r="C23" s="7">
        <v>1</v>
      </c>
      <c r="D23" s="8"/>
      <c r="E23" s="8"/>
      <c r="F23" s="8"/>
      <c r="G23" s="8"/>
      <c r="H23" s="9"/>
      <c r="I23" s="46"/>
    </row>
    <row r="24" spans="1:11" x14ac:dyDescent="0.25">
      <c r="A24" s="1" t="s">
        <v>13</v>
      </c>
      <c r="B24" s="2" t="s">
        <v>14</v>
      </c>
      <c r="C24" s="7"/>
      <c r="D24" s="8"/>
      <c r="E24" s="8">
        <v>1</v>
      </c>
      <c r="F24" s="8"/>
      <c r="G24" s="8"/>
      <c r="H24" s="9"/>
      <c r="I24" s="46"/>
    </row>
    <row r="25" spans="1:11" ht="30" x14ac:dyDescent="0.25">
      <c r="A25" s="3" t="s">
        <v>15</v>
      </c>
      <c r="B25" s="2" t="s">
        <v>16</v>
      </c>
      <c r="C25" s="7"/>
      <c r="D25" s="8">
        <v>1</v>
      </c>
      <c r="E25" s="8"/>
      <c r="F25" s="8"/>
      <c r="G25" s="8"/>
      <c r="H25" s="9"/>
      <c r="I25" s="46"/>
    </row>
    <row r="26" spans="1:11" x14ac:dyDescent="0.25">
      <c r="A26" s="4" t="s">
        <v>17</v>
      </c>
      <c r="B26" s="2" t="s">
        <v>18</v>
      </c>
      <c r="C26" s="7">
        <v>1</v>
      </c>
      <c r="D26" s="8"/>
      <c r="E26" s="8"/>
      <c r="F26" s="8"/>
      <c r="G26" s="8"/>
      <c r="H26" s="9"/>
      <c r="I26" s="46"/>
    </row>
    <row r="27" spans="1:11" x14ac:dyDescent="0.25">
      <c r="A27" s="5" t="s">
        <v>19</v>
      </c>
      <c r="B27" s="2" t="s">
        <v>20</v>
      </c>
      <c r="C27" s="7"/>
      <c r="D27" s="8"/>
      <c r="E27" s="8"/>
      <c r="F27" s="8">
        <v>1</v>
      </c>
      <c r="G27" s="8"/>
      <c r="H27" s="9"/>
      <c r="I27" s="46"/>
    </row>
    <row r="28" spans="1:11" x14ac:dyDescent="0.25">
      <c r="A28" s="1" t="s">
        <v>21</v>
      </c>
      <c r="B28" s="2" t="s">
        <v>22</v>
      </c>
      <c r="C28" s="7"/>
      <c r="D28" s="8"/>
      <c r="E28" s="8"/>
      <c r="F28" s="8"/>
      <c r="G28" s="8">
        <v>1</v>
      </c>
      <c r="H28" s="9"/>
      <c r="I28" s="46"/>
    </row>
    <row r="29" spans="1:11" x14ac:dyDescent="0.25">
      <c r="A29" s="3" t="s">
        <v>23</v>
      </c>
      <c r="B29" s="2" t="s">
        <v>24</v>
      </c>
      <c r="C29" s="7">
        <v>1</v>
      </c>
      <c r="D29" s="8"/>
      <c r="E29" s="8"/>
      <c r="F29" s="8"/>
      <c r="G29" s="8"/>
      <c r="H29" s="9"/>
      <c r="I29" s="46"/>
    </row>
    <row r="30" spans="1:11" x14ac:dyDescent="0.25">
      <c r="A30" s="3" t="s">
        <v>25</v>
      </c>
      <c r="B30" s="2" t="s">
        <v>26</v>
      </c>
      <c r="C30" s="7"/>
      <c r="D30" s="8"/>
      <c r="E30" s="8"/>
      <c r="F30" s="8"/>
      <c r="G30" s="8"/>
      <c r="H30" s="9">
        <v>1</v>
      </c>
      <c r="I30" s="46"/>
    </row>
    <row r="31" spans="1:11" x14ac:dyDescent="0.25">
      <c r="A31" s="4" t="s">
        <v>27</v>
      </c>
      <c r="B31" s="2" t="s">
        <v>28</v>
      </c>
      <c r="C31" s="7"/>
      <c r="D31" s="8">
        <v>1</v>
      </c>
      <c r="E31" s="8"/>
      <c r="F31" s="8"/>
      <c r="G31" s="8"/>
      <c r="H31" s="9"/>
      <c r="I31" s="46"/>
    </row>
    <row r="32" spans="1:11" x14ac:dyDescent="0.25">
      <c r="A32" s="3" t="s">
        <v>29</v>
      </c>
      <c r="B32" s="2" t="s">
        <v>30</v>
      </c>
      <c r="C32" s="7">
        <v>1</v>
      </c>
      <c r="D32" s="8"/>
      <c r="E32" s="8"/>
      <c r="F32" s="8"/>
      <c r="G32" s="8"/>
      <c r="H32" s="9"/>
      <c r="I32" s="46"/>
    </row>
    <row r="33" spans="1:11" x14ac:dyDescent="0.25">
      <c r="A33" s="1" t="s">
        <v>31</v>
      </c>
      <c r="B33" s="2" t="s">
        <v>32</v>
      </c>
      <c r="C33" s="7"/>
      <c r="D33" s="8"/>
      <c r="E33" s="8"/>
      <c r="F33" s="8"/>
      <c r="G33" s="8"/>
      <c r="H33" s="9">
        <v>1</v>
      </c>
      <c r="I33" s="46"/>
    </row>
    <row r="34" spans="1:11" x14ac:dyDescent="0.25">
      <c r="A34" s="1" t="s">
        <v>33</v>
      </c>
      <c r="B34" s="2" t="s">
        <v>34</v>
      </c>
      <c r="C34" s="7">
        <v>1</v>
      </c>
      <c r="D34" s="8"/>
      <c r="E34" s="8"/>
      <c r="F34" s="8"/>
      <c r="G34" s="8"/>
      <c r="H34" s="9"/>
      <c r="I34" s="46"/>
    </row>
    <row r="35" spans="1:11" x14ac:dyDescent="0.25">
      <c r="A35" s="5" t="s">
        <v>35</v>
      </c>
      <c r="B35" s="2" t="s">
        <v>36</v>
      </c>
      <c r="C35" s="7"/>
      <c r="D35" s="8">
        <v>1</v>
      </c>
      <c r="E35" s="8"/>
      <c r="F35" s="8"/>
      <c r="G35" s="8"/>
      <c r="H35" s="9"/>
      <c r="I35" s="46"/>
    </row>
    <row r="36" spans="1:11" x14ac:dyDescent="0.25">
      <c r="A36" s="6" t="s">
        <v>37</v>
      </c>
      <c r="B36" s="6">
        <v>318429</v>
      </c>
      <c r="C36" s="7"/>
      <c r="D36" s="8"/>
      <c r="E36" s="8"/>
      <c r="F36" s="8"/>
      <c r="G36" s="8">
        <v>1</v>
      </c>
      <c r="H36" s="9"/>
      <c r="I36" s="46"/>
    </row>
    <row r="37" spans="1:11" x14ac:dyDescent="0.25">
      <c r="A37" s="3" t="s">
        <v>38</v>
      </c>
      <c r="B37" s="2" t="s">
        <v>39</v>
      </c>
      <c r="C37" s="7"/>
      <c r="D37" s="8"/>
      <c r="E37" s="8"/>
      <c r="F37" s="8"/>
      <c r="G37" s="8">
        <v>1</v>
      </c>
      <c r="H37" s="9"/>
      <c r="I37" s="46"/>
    </row>
    <row r="38" spans="1:11" x14ac:dyDescent="0.25">
      <c r="A38" s="3" t="s">
        <v>728</v>
      </c>
      <c r="B38" s="2" t="s">
        <v>729</v>
      </c>
      <c r="C38" s="16"/>
      <c r="D38" s="8"/>
      <c r="E38" s="8"/>
      <c r="F38" s="8"/>
      <c r="G38" s="8"/>
      <c r="H38" s="9"/>
      <c r="I38" s="46">
        <v>1</v>
      </c>
    </row>
    <row r="39" spans="1:11" x14ac:dyDescent="0.25">
      <c r="A39" s="3" t="s">
        <v>735</v>
      </c>
      <c r="B39" s="2">
        <v>172559</v>
      </c>
      <c r="C39" s="16"/>
      <c r="D39" s="8"/>
      <c r="E39" s="8"/>
      <c r="F39" s="8"/>
      <c r="G39" s="8"/>
      <c r="H39" s="9"/>
      <c r="I39" s="46">
        <v>1</v>
      </c>
    </row>
    <row r="40" spans="1:11" ht="30" x14ac:dyDescent="0.25">
      <c r="A40" s="3" t="s">
        <v>743</v>
      </c>
      <c r="B40" s="2">
        <v>209755</v>
      </c>
      <c r="C40" s="16"/>
      <c r="D40" s="8"/>
      <c r="E40" s="8"/>
      <c r="F40" s="8"/>
      <c r="G40" s="8"/>
      <c r="H40" s="9"/>
      <c r="I40" s="46">
        <v>1</v>
      </c>
    </row>
    <row r="41" spans="1:11" x14ac:dyDescent="0.25">
      <c r="C41" s="11">
        <f t="shared" ref="C41:I41" si="0">SUM(C5:C40)</f>
        <v>9</v>
      </c>
      <c r="D41" s="11">
        <f t="shared" si="0"/>
        <v>5</v>
      </c>
      <c r="E41" s="11">
        <f t="shared" si="0"/>
        <v>4</v>
      </c>
      <c r="F41" s="11">
        <f t="shared" si="0"/>
        <v>2</v>
      </c>
      <c r="G41" s="11">
        <f t="shared" si="0"/>
        <v>8</v>
      </c>
      <c r="H41" s="11">
        <f t="shared" si="0"/>
        <v>5</v>
      </c>
      <c r="I41" s="11">
        <f t="shared" si="0"/>
        <v>3</v>
      </c>
      <c r="J41" s="10">
        <f>SUM(C41:I41)</f>
        <v>36</v>
      </c>
      <c r="K41" s="31" t="s">
        <v>690</v>
      </c>
    </row>
    <row r="42" spans="1:11" x14ac:dyDescent="0.25">
      <c r="C42" s="69">
        <f>C41/$J$41</f>
        <v>0.25</v>
      </c>
      <c r="D42" s="69">
        <f t="shared" ref="D42:H42" si="1">D41/$J$41</f>
        <v>0.1388888888888889</v>
      </c>
      <c r="E42" s="69">
        <f t="shared" si="1"/>
        <v>0.1111111111111111</v>
      </c>
      <c r="F42" s="69">
        <f t="shared" si="1"/>
        <v>5.5555555555555552E-2</v>
      </c>
      <c r="G42" s="69">
        <f t="shared" si="1"/>
        <v>0.22222222222222221</v>
      </c>
      <c r="H42" s="69">
        <f t="shared" si="1"/>
        <v>0.1388888888888889</v>
      </c>
      <c r="I42" s="69">
        <f>I41/$J$41</f>
        <v>8.3333333333333329E-2</v>
      </c>
    </row>
  </sheetData>
  <sheetProtection sheet="1" objects="1" scenarios="1" sort="0" autoFilter="0"/>
  <mergeCells count="3">
    <mergeCell ref="C3:H3"/>
    <mergeCell ref="A1:H1"/>
    <mergeCell ref="A2:H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>
      <selection sqref="A1:H1"/>
    </sheetView>
  </sheetViews>
  <sheetFormatPr defaultRowHeight="15" x14ac:dyDescent="0.25"/>
  <cols>
    <col min="1" max="1" width="22.85546875" customWidth="1"/>
  </cols>
  <sheetData>
    <row r="1" spans="1:9" x14ac:dyDescent="0.25">
      <c r="A1" s="85" t="s">
        <v>41</v>
      </c>
      <c r="B1" s="85"/>
      <c r="C1" s="85"/>
      <c r="D1" s="85"/>
      <c r="E1" s="85"/>
      <c r="F1" s="85"/>
      <c r="G1" s="85"/>
      <c r="H1" s="85"/>
      <c r="I1" s="10"/>
    </row>
    <row r="2" spans="1:9" ht="15.75" thickBot="1" x14ac:dyDescent="0.3">
      <c r="A2" s="85" t="s">
        <v>750</v>
      </c>
      <c r="B2" s="85"/>
      <c r="C2" s="85"/>
      <c r="D2" s="85"/>
      <c r="E2" s="85"/>
      <c r="F2" s="85"/>
      <c r="G2" s="85"/>
      <c r="H2" s="85"/>
      <c r="I2" s="10"/>
    </row>
    <row r="3" spans="1:9" x14ac:dyDescent="0.25">
      <c r="C3" s="89" t="s">
        <v>0</v>
      </c>
      <c r="D3" s="87"/>
      <c r="E3" s="87"/>
      <c r="F3" s="87"/>
      <c r="G3" s="87"/>
      <c r="H3" s="90"/>
      <c r="I3" s="45" t="s">
        <v>693</v>
      </c>
    </row>
    <row r="4" spans="1:9" ht="112.5" x14ac:dyDescent="0.25">
      <c r="A4" s="10" t="s">
        <v>42</v>
      </c>
      <c r="B4" s="10" t="s">
        <v>43</v>
      </c>
      <c r="C4" s="12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I4" s="65" t="s">
        <v>692</v>
      </c>
    </row>
    <row r="5" spans="1:9" ht="30" x14ac:dyDescent="0.25">
      <c r="A5" s="3" t="s">
        <v>97</v>
      </c>
      <c r="B5" s="15" t="s">
        <v>98</v>
      </c>
      <c r="C5" s="7"/>
      <c r="D5" s="8"/>
      <c r="E5" s="8"/>
      <c r="F5" s="8"/>
      <c r="G5" s="8">
        <v>1</v>
      </c>
      <c r="H5" s="9"/>
      <c r="I5" s="46"/>
    </row>
    <row r="6" spans="1:9" x14ac:dyDescent="0.25">
      <c r="A6" s="1" t="s">
        <v>99</v>
      </c>
      <c r="B6" s="2">
        <v>294627</v>
      </c>
      <c r="C6" s="7">
        <v>1</v>
      </c>
      <c r="D6" s="8"/>
      <c r="E6" s="8"/>
      <c r="F6" s="8"/>
      <c r="G6" s="8"/>
      <c r="H6" s="9"/>
      <c r="I6" s="46"/>
    </row>
    <row r="7" spans="1:9" x14ac:dyDescent="0.25">
      <c r="A7" s="3" t="s">
        <v>100</v>
      </c>
      <c r="B7" s="2" t="s">
        <v>101</v>
      </c>
      <c r="C7" s="7"/>
      <c r="D7" s="8"/>
      <c r="E7" s="8"/>
      <c r="F7" s="8"/>
      <c r="G7" s="8">
        <v>1</v>
      </c>
      <c r="H7" s="9"/>
      <c r="I7" s="46"/>
    </row>
    <row r="8" spans="1:9" ht="30" x14ac:dyDescent="0.25">
      <c r="A8" s="3" t="s">
        <v>102</v>
      </c>
      <c r="B8" s="2">
        <v>223087</v>
      </c>
      <c r="C8" s="7"/>
      <c r="D8" s="8"/>
      <c r="E8" s="8"/>
      <c r="F8" s="8"/>
      <c r="G8" s="8">
        <v>1</v>
      </c>
      <c r="H8" s="9"/>
      <c r="I8" s="46"/>
    </row>
    <row r="9" spans="1:9" x14ac:dyDescent="0.25">
      <c r="A9" s="6" t="s">
        <v>103</v>
      </c>
      <c r="B9" s="6">
        <v>317426</v>
      </c>
      <c r="C9" s="7"/>
      <c r="D9" s="8"/>
      <c r="E9" s="8"/>
      <c r="F9" s="8"/>
      <c r="G9" s="8">
        <v>1</v>
      </c>
      <c r="H9" s="9"/>
      <c r="I9" s="46"/>
    </row>
    <row r="10" spans="1:9" x14ac:dyDescent="0.25">
      <c r="A10" s="3" t="s">
        <v>104</v>
      </c>
      <c r="B10" s="2" t="s">
        <v>105</v>
      </c>
      <c r="C10" s="7">
        <v>1</v>
      </c>
      <c r="D10" s="8"/>
      <c r="E10" s="8"/>
      <c r="F10" s="8"/>
      <c r="G10" s="8"/>
      <c r="H10" s="9"/>
      <c r="I10" s="46"/>
    </row>
    <row r="11" spans="1:9" ht="30" x14ac:dyDescent="0.25">
      <c r="A11" s="3" t="s">
        <v>106</v>
      </c>
      <c r="B11" s="2">
        <v>246616</v>
      </c>
      <c r="C11" s="7">
        <v>1</v>
      </c>
      <c r="D11" s="8"/>
      <c r="E11" s="8"/>
      <c r="F11" s="8"/>
      <c r="G11" s="8"/>
      <c r="H11" s="9"/>
      <c r="I11" s="46"/>
    </row>
    <row r="12" spans="1:9" x14ac:dyDescent="0.25">
      <c r="A12" s="3" t="s">
        <v>107</v>
      </c>
      <c r="B12" s="4">
        <v>219494</v>
      </c>
      <c r="C12" s="7"/>
      <c r="D12" s="8">
        <v>1</v>
      </c>
      <c r="E12" s="8"/>
      <c r="F12" s="8"/>
      <c r="G12" s="8"/>
      <c r="H12" s="9"/>
      <c r="I12" s="46"/>
    </row>
    <row r="13" spans="1:9" x14ac:dyDescent="0.25">
      <c r="A13" s="3" t="s">
        <v>108</v>
      </c>
      <c r="B13" s="2">
        <v>305962</v>
      </c>
      <c r="C13" s="7"/>
      <c r="D13" s="8"/>
      <c r="E13" s="8"/>
      <c r="F13" s="8"/>
      <c r="G13" s="8"/>
      <c r="H13" s="9">
        <v>1</v>
      </c>
      <c r="I13" s="46"/>
    </row>
    <row r="14" spans="1:9" x14ac:dyDescent="0.25">
      <c r="A14" s="1" t="s">
        <v>109</v>
      </c>
      <c r="B14" s="2" t="s">
        <v>110</v>
      </c>
      <c r="C14" s="7"/>
      <c r="D14" s="8"/>
      <c r="E14" s="8"/>
      <c r="F14" s="8">
        <v>1</v>
      </c>
      <c r="G14" s="8"/>
      <c r="H14" s="9"/>
      <c r="I14" s="46"/>
    </row>
    <row r="15" spans="1:9" x14ac:dyDescent="0.25">
      <c r="A15" s="3" t="s">
        <v>111</v>
      </c>
      <c r="B15" s="2" t="s">
        <v>112</v>
      </c>
      <c r="C15" s="7"/>
      <c r="D15" s="8"/>
      <c r="E15" s="8"/>
      <c r="F15" s="8"/>
      <c r="G15" s="8">
        <v>1</v>
      </c>
      <c r="H15" s="9"/>
      <c r="I15" s="46"/>
    </row>
    <row r="16" spans="1:9" x14ac:dyDescent="0.25">
      <c r="A16" s="3" t="s">
        <v>113</v>
      </c>
      <c r="B16" s="2" t="s">
        <v>114</v>
      </c>
      <c r="C16" s="7"/>
      <c r="D16" s="8"/>
      <c r="E16" s="8"/>
      <c r="F16" s="8"/>
      <c r="G16" s="8">
        <v>1</v>
      </c>
      <c r="H16" s="9"/>
      <c r="I16" s="46"/>
    </row>
    <row r="17" spans="1:9" ht="30" x14ac:dyDescent="0.25">
      <c r="A17" s="4" t="s">
        <v>115</v>
      </c>
      <c r="B17" s="2" t="s">
        <v>116</v>
      </c>
      <c r="C17" s="7"/>
      <c r="D17" s="8"/>
      <c r="E17" s="8"/>
      <c r="F17" s="8">
        <v>1</v>
      </c>
      <c r="G17" s="8"/>
      <c r="H17" s="9"/>
      <c r="I17" s="46"/>
    </row>
    <row r="18" spans="1:9" x14ac:dyDescent="0.25">
      <c r="A18" s="3" t="s">
        <v>117</v>
      </c>
      <c r="B18" s="2" t="s">
        <v>118</v>
      </c>
      <c r="C18" s="7"/>
      <c r="D18" s="8"/>
      <c r="E18" s="8"/>
      <c r="F18" s="8">
        <v>1</v>
      </c>
      <c r="G18" s="8"/>
      <c r="H18" s="9"/>
      <c r="I18" s="46"/>
    </row>
    <row r="19" spans="1:9" x14ac:dyDescent="0.25">
      <c r="A19" s="3" t="s">
        <v>119</v>
      </c>
      <c r="B19" s="2" t="s">
        <v>120</v>
      </c>
      <c r="C19" s="7">
        <v>1</v>
      </c>
      <c r="D19" s="8"/>
      <c r="E19" s="8"/>
      <c r="F19" s="8"/>
      <c r="G19" s="8"/>
      <c r="H19" s="9"/>
      <c r="I19" s="46"/>
    </row>
    <row r="20" spans="1:9" x14ac:dyDescent="0.25">
      <c r="A20" s="3" t="s">
        <v>121</v>
      </c>
      <c r="B20" s="2">
        <v>316452</v>
      </c>
      <c r="C20" s="7"/>
      <c r="D20" s="8">
        <v>1</v>
      </c>
      <c r="E20" s="8"/>
      <c r="F20" s="8"/>
      <c r="G20" s="8"/>
      <c r="H20" s="9"/>
      <c r="I20" s="46"/>
    </row>
    <row r="21" spans="1:9" x14ac:dyDescent="0.25">
      <c r="A21" s="4" t="s">
        <v>122</v>
      </c>
      <c r="B21" s="2">
        <v>261406</v>
      </c>
      <c r="C21" s="7"/>
      <c r="D21" s="8"/>
      <c r="E21" s="8"/>
      <c r="F21" s="8">
        <v>1</v>
      </c>
      <c r="G21" s="8"/>
      <c r="H21" s="9"/>
      <c r="I21" s="46"/>
    </row>
    <row r="22" spans="1:9" x14ac:dyDescent="0.25">
      <c r="A22" s="3" t="s">
        <v>123</v>
      </c>
      <c r="B22" s="2" t="s">
        <v>124</v>
      </c>
      <c r="C22" s="7"/>
      <c r="D22" s="8"/>
      <c r="E22" s="8"/>
      <c r="F22" s="8"/>
      <c r="G22" s="8"/>
      <c r="H22" s="9">
        <v>1</v>
      </c>
      <c r="I22" s="46"/>
    </row>
    <row r="23" spans="1:9" x14ac:dyDescent="0.25">
      <c r="A23" s="3" t="s">
        <v>123</v>
      </c>
      <c r="B23" s="2">
        <v>323699</v>
      </c>
      <c r="C23" s="7"/>
      <c r="D23" s="8"/>
      <c r="E23" s="8"/>
      <c r="F23" s="8"/>
      <c r="G23" s="8"/>
      <c r="H23" s="9">
        <v>1</v>
      </c>
      <c r="I23" s="46"/>
    </row>
    <row r="24" spans="1:9" x14ac:dyDescent="0.25">
      <c r="A24" s="3" t="s">
        <v>125</v>
      </c>
      <c r="B24" s="2">
        <v>309181</v>
      </c>
      <c r="C24" s="7"/>
      <c r="D24" s="8"/>
      <c r="E24" s="8"/>
      <c r="F24" s="8"/>
      <c r="G24" s="8">
        <v>1</v>
      </c>
      <c r="H24" s="9"/>
      <c r="I24" s="46"/>
    </row>
    <row r="25" spans="1:9" x14ac:dyDescent="0.25">
      <c r="A25" s="4" t="s">
        <v>126</v>
      </c>
      <c r="B25" s="2">
        <v>296481</v>
      </c>
      <c r="C25" s="7">
        <v>1</v>
      </c>
      <c r="D25" s="8"/>
      <c r="E25" s="8"/>
      <c r="F25" s="8"/>
      <c r="G25" s="8"/>
      <c r="H25" s="9"/>
      <c r="I25" s="46"/>
    </row>
    <row r="26" spans="1:9" x14ac:dyDescent="0.25">
      <c r="A26" s="3" t="s">
        <v>127</v>
      </c>
      <c r="B26" s="2" t="s">
        <v>128</v>
      </c>
      <c r="C26" s="7"/>
      <c r="D26" s="8"/>
      <c r="E26" s="8"/>
      <c r="F26" s="8"/>
      <c r="G26" s="8"/>
      <c r="H26" s="9">
        <v>1</v>
      </c>
      <c r="I26" s="46"/>
    </row>
    <row r="27" spans="1:9" x14ac:dyDescent="0.25">
      <c r="A27" s="3" t="s">
        <v>129</v>
      </c>
      <c r="B27" s="2" t="s">
        <v>130</v>
      </c>
      <c r="C27" s="7"/>
      <c r="D27" s="8">
        <v>1</v>
      </c>
      <c r="E27" s="8"/>
      <c r="F27" s="8"/>
      <c r="G27" s="8"/>
      <c r="H27" s="9"/>
      <c r="I27" s="46"/>
    </row>
    <row r="28" spans="1:9" x14ac:dyDescent="0.25">
      <c r="A28" s="3" t="s">
        <v>131</v>
      </c>
      <c r="B28" s="2" t="s">
        <v>132</v>
      </c>
      <c r="C28" s="7"/>
      <c r="D28" s="8">
        <v>1</v>
      </c>
      <c r="E28" s="8"/>
      <c r="F28" s="8"/>
      <c r="G28" s="8"/>
      <c r="H28" s="9"/>
      <c r="I28" s="46"/>
    </row>
    <row r="29" spans="1:9" x14ac:dyDescent="0.25">
      <c r="A29" s="4" t="s">
        <v>133</v>
      </c>
      <c r="B29" s="2" t="s">
        <v>134</v>
      </c>
      <c r="C29" s="7"/>
      <c r="D29" s="8"/>
      <c r="E29" s="8"/>
      <c r="F29" s="8"/>
      <c r="G29" s="8"/>
      <c r="H29" s="9">
        <v>1</v>
      </c>
      <c r="I29" s="46"/>
    </row>
    <row r="30" spans="1:9" x14ac:dyDescent="0.25">
      <c r="A30" s="3" t="s">
        <v>135</v>
      </c>
      <c r="B30" s="2" t="s">
        <v>136</v>
      </c>
      <c r="C30" s="7"/>
      <c r="D30" s="8"/>
      <c r="E30" s="8"/>
      <c r="F30" s="8"/>
      <c r="G30" s="8">
        <v>1</v>
      </c>
      <c r="H30" s="9"/>
      <c r="I30" s="46"/>
    </row>
    <row r="31" spans="1:9" x14ac:dyDescent="0.25">
      <c r="A31" s="3" t="s">
        <v>137</v>
      </c>
      <c r="B31" s="2" t="s">
        <v>138</v>
      </c>
      <c r="C31" s="7"/>
      <c r="D31" s="8"/>
      <c r="E31" s="8"/>
      <c r="F31" s="8"/>
      <c r="G31" s="8"/>
      <c r="H31" s="9">
        <v>1</v>
      </c>
      <c r="I31" s="46"/>
    </row>
    <row r="32" spans="1:9" x14ac:dyDescent="0.25">
      <c r="A32" s="3" t="s">
        <v>139</v>
      </c>
      <c r="B32" s="2" t="s">
        <v>140</v>
      </c>
      <c r="C32" s="7"/>
      <c r="D32" s="8">
        <v>1</v>
      </c>
      <c r="E32" s="8"/>
      <c r="F32" s="8"/>
      <c r="G32" s="8"/>
      <c r="H32" s="9"/>
      <c r="I32" s="46"/>
    </row>
    <row r="33" spans="1:9" x14ac:dyDescent="0.25">
      <c r="A33" s="3" t="s">
        <v>141</v>
      </c>
      <c r="B33" s="2" t="s">
        <v>142</v>
      </c>
      <c r="C33" s="7"/>
      <c r="D33" s="8"/>
      <c r="E33" s="8"/>
      <c r="F33" s="8"/>
      <c r="G33" s="8">
        <v>1</v>
      </c>
      <c r="H33" s="9"/>
      <c r="I33" s="46"/>
    </row>
    <row r="34" spans="1:9" x14ac:dyDescent="0.25">
      <c r="A34" s="3" t="s">
        <v>143</v>
      </c>
      <c r="B34" s="2">
        <v>237401</v>
      </c>
      <c r="C34" s="7">
        <v>1</v>
      </c>
      <c r="D34" s="8"/>
      <c r="E34" s="8"/>
      <c r="F34" s="8"/>
      <c r="G34" s="8"/>
      <c r="H34" s="9"/>
      <c r="I34" s="46"/>
    </row>
    <row r="35" spans="1:9" x14ac:dyDescent="0.25">
      <c r="A35" s="3" t="s">
        <v>144</v>
      </c>
      <c r="B35" s="2" t="s">
        <v>145</v>
      </c>
      <c r="C35" s="7">
        <v>1</v>
      </c>
      <c r="D35" s="8"/>
      <c r="E35" s="8"/>
      <c r="F35" s="8"/>
      <c r="G35" s="8"/>
      <c r="H35" s="9"/>
      <c r="I35" s="46"/>
    </row>
    <row r="36" spans="1:9" x14ac:dyDescent="0.25">
      <c r="A36" s="4" t="s">
        <v>146</v>
      </c>
      <c r="B36" s="2">
        <v>259171</v>
      </c>
      <c r="C36" s="7">
        <v>1</v>
      </c>
      <c r="D36" s="8"/>
      <c r="E36" s="8"/>
      <c r="F36" s="8"/>
      <c r="G36" s="8"/>
      <c r="H36" s="9"/>
      <c r="I36" s="46"/>
    </row>
    <row r="37" spans="1:9" x14ac:dyDescent="0.25">
      <c r="A37" s="3" t="s">
        <v>147</v>
      </c>
      <c r="B37" s="2" t="s">
        <v>148</v>
      </c>
      <c r="C37" s="7">
        <v>1</v>
      </c>
      <c r="D37" s="8"/>
      <c r="E37" s="8"/>
      <c r="F37" s="8"/>
      <c r="G37" s="8"/>
      <c r="H37" s="9"/>
      <c r="I37" s="46"/>
    </row>
    <row r="38" spans="1:9" x14ac:dyDescent="0.25">
      <c r="A38" s="3" t="s">
        <v>149</v>
      </c>
      <c r="B38" s="2" t="s">
        <v>150</v>
      </c>
      <c r="C38" s="7">
        <v>1</v>
      </c>
      <c r="D38" s="8"/>
      <c r="E38" s="8"/>
      <c r="F38" s="8"/>
      <c r="G38" s="8"/>
      <c r="H38" s="9"/>
      <c r="I38" s="46"/>
    </row>
    <row r="39" spans="1:9" x14ac:dyDescent="0.25">
      <c r="A39" s="1" t="s">
        <v>151</v>
      </c>
      <c r="B39" s="2" t="s">
        <v>152</v>
      </c>
      <c r="C39" s="7">
        <v>1</v>
      </c>
      <c r="D39" s="8"/>
      <c r="E39" s="8"/>
      <c r="F39" s="8"/>
      <c r="G39" s="8"/>
      <c r="H39" s="9"/>
      <c r="I39" s="46"/>
    </row>
    <row r="40" spans="1:9" x14ac:dyDescent="0.25">
      <c r="A40" s="3" t="s">
        <v>153</v>
      </c>
      <c r="B40" s="2" t="s">
        <v>154</v>
      </c>
      <c r="C40" s="7">
        <v>1</v>
      </c>
      <c r="D40" s="8"/>
      <c r="E40" s="8"/>
      <c r="F40" s="8"/>
      <c r="G40" s="8"/>
      <c r="H40" s="9"/>
      <c r="I40" s="46"/>
    </row>
    <row r="41" spans="1:9" x14ac:dyDescent="0.25">
      <c r="A41" s="3" t="s">
        <v>155</v>
      </c>
      <c r="B41" s="2" t="s">
        <v>156</v>
      </c>
      <c r="C41" s="7"/>
      <c r="D41" s="8"/>
      <c r="E41" s="8"/>
      <c r="F41" s="8"/>
      <c r="G41" s="8">
        <v>1</v>
      </c>
      <c r="H41" s="9"/>
      <c r="I41" s="46"/>
    </row>
    <row r="42" spans="1:9" x14ac:dyDescent="0.25">
      <c r="A42" s="4" t="s">
        <v>157</v>
      </c>
      <c r="B42" s="2">
        <v>310851</v>
      </c>
      <c r="C42" s="7"/>
      <c r="D42" s="8"/>
      <c r="E42" s="8"/>
      <c r="F42" s="8">
        <v>1</v>
      </c>
      <c r="G42" s="8"/>
      <c r="H42" s="9"/>
      <c r="I42" s="46"/>
    </row>
    <row r="43" spans="1:9" x14ac:dyDescent="0.25">
      <c r="A43" s="3" t="s">
        <v>158</v>
      </c>
      <c r="B43" s="2" t="s">
        <v>159</v>
      </c>
      <c r="C43" s="7"/>
      <c r="D43" s="8"/>
      <c r="E43" s="8">
        <v>1</v>
      </c>
      <c r="F43" s="8"/>
      <c r="G43" s="8"/>
      <c r="H43" s="9"/>
      <c r="I43" s="46"/>
    </row>
    <row r="44" spans="1:9" x14ac:dyDescent="0.25">
      <c r="A44" s="3" t="s">
        <v>160</v>
      </c>
      <c r="B44" s="2" t="s">
        <v>161</v>
      </c>
      <c r="C44" s="7"/>
      <c r="D44" s="8"/>
      <c r="E44" s="8">
        <v>1</v>
      </c>
      <c r="F44" s="8"/>
      <c r="G44" s="8"/>
      <c r="H44" s="9"/>
      <c r="I44" s="46"/>
    </row>
    <row r="45" spans="1:9" ht="30" x14ac:dyDescent="0.25">
      <c r="A45" s="3" t="s">
        <v>162</v>
      </c>
      <c r="B45" s="2">
        <v>300733</v>
      </c>
      <c r="C45" s="7">
        <v>1</v>
      </c>
      <c r="D45" s="8"/>
      <c r="E45" s="8"/>
      <c r="F45" s="8"/>
      <c r="G45" s="8"/>
      <c r="H45" s="9"/>
      <c r="I45" s="46"/>
    </row>
    <row r="46" spans="1:9" x14ac:dyDescent="0.25">
      <c r="A46" s="3" t="s">
        <v>163</v>
      </c>
      <c r="B46" s="2" t="s">
        <v>164</v>
      </c>
      <c r="C46" s="7">
        <v>1</v>
      </c>
      <c r="D46" s="8"/>
      <c r="E46" s="8"/>
      <c r="F46" s="8"/>
      <c r="G46" s="8"/>
      <c r="H46" s="9"/>
      <c r="I46" s="46"/>
    </row>
    <row r="47" spans="1:9" x14ac:dyDescent="0.25">
      <c r="A47" s="3" t="s">
        <v>165</v>
      </c>
      <c r="B47" s="2">
        <v>345387</v>
      </c>
      <c r="C47" s="7"/>
      <c r="D47" s="16"/>
      <c r="E47" s="16"/>
      <c r="F47" s="16"/>
      <c r="G47" s="16">
        <v>1</v>
      </c>
      <c r="H47" s="17"/>
      <c r="I47" s="7"/>
    </row>
    <row r="48" spans="1:9" x14ac:dyDescent="0.25">
      <c r="A48" s="6" t="s">
        <v>166</v>
      </c>
      <c r="B48" s="6">
        <v>323359</v>
      </c>
      <c r="C48" s="7"/>
      <c r="D48" s="8"/>
      <c r="E48" s="8"/>
      <c r="F48" s="8"/>
      <c r="G48" s="8">
        <v>1</v>
      </c>
      <c r="H48" s="9"/>
      <c r="I48" s="46"/>
    </row>
    <row r="49" spans="1:9" x14ac:dyDescent="0.25">
      <c r="A49" s="3" t="s">
        <v>167</v>
      </c>
      <c r="B49" s="2" t="s">
        <v>168</v>
      </c>
      <c r="C49" s="7">
        <v>1</v>
      </c>
      <c r="D49" s="8"/>
      <c r="E49" s="8"/>
      <c r="F49" s="8"/>
      <c r="G49" s="8"/>
      <c r="H49" s="9"/>
      <c r="I49" s="46"/>
    </row>
    <row r="50" spans="1:9" x14ac:dyDescent="0.25">
      <c r="A50" s="1" t="s">
        <v>44</v>
      </c>
      <c r="B50" s="2">
        <v>336482</v>
      </c>
      <c r="C50" s="7"/>
      <c r="D50" s="8">
        <v>1</v>
      </c>
      <c r="E50" s="8"/>
      <c r="F50" s="8"/>
      <c r="G50" s="8"/>
      <c r="H50" s="9"/>
      <c r="I50" s="46"/>
    </row>
    <row r="51" spans="1:9" x14ac:dyDescent="0.25">
      <c r="A51" s="3" t="s">
        <v>45</v>
      </c>
      <c r="B51" s="2">
        <v>226444</v>
      </c>
      <c r="C51" s="7">
        <v>1</v>
      </c>
      <c r="D51" s="8"/>
      <c r="E51" s="8"/>
      <c r="F51" s="8"/>
      <c r="G51" s="8"/>
      <c r="H51" s="9"/>
      <c r="I51" s="46"/>
    </row>
    <row r="52" spans="1:9" x14ac:dyDescent="0.25">
      <c r="A52" s="3" t="s">
        <v>46</v>
      </c>
      <c r="B52" s="2">
        <v>243859</v>
      </c>
      <c r="C52" s="7">
        <v>1</v>
      </c>
      <c r="D52" s="8"/>
      <c r="E52" s="8"/>
      <c r="F52" s="8"/>
      <c r="G52" s="8"/>
      <c r="H52" s="9"/>
      <c r="I52" s="46"/>
    </row>
    <row r="53" spans="1:9" ht="30" x14ac:dyDescent="0.25">
      <c r="A53" s="3" t="s">
        <v>47</v>
      </c>
      <c r="B53" s="2" t="s">
        <v>48</v>
      </c>
      <c r="C53" s="7">
        <v>1</v>
      </c>
      <c r="D53" s="8"/>
      <c r="E53" s="8"/>
      <c r="F53" s="8"/>
      <c r="G53" s="8"/>
      <c r="H53" s="9"/>
      <c r="I53" s="46"/>
    </row>
    <row r="54" spans="1:9" x14ac:dyDescent="0.25">
      <c r="A54" s="6" t="s">
        <v>49</v>
      </c>
      <c r="B54" s="6">
        <v>337823</v>
      </c>
      <c r="C54" s="7"/>
      <c r="D54" s="16"/>
      <c r="E54" s="16"/>
      <c r="F54" s="16"/>
      <c r="G54" s="16">
        <v>1</v>
      </c>
      <c r="H54" s="17"/>
      <c r="I54" s="7"/>
    </row>
    <row r="55" spans="1:9" x14ac:dyDescent="0.25">
      <c r="A55" s="6" t="s">
        <v>50</v>
      </c>
      <c r="B55" s="6">
        <v>318610</v>
      </c>
      <c r="C55" s="7"/>
      <c r="D55" s="8"/>
      <c r="E55" s="8"/>
      <c r="F55" s="8"/>
      <c r="G55" s="8">
        <v>1</v>
      </c>
      <c r="H55" s="9"/>
      <c r="I55" s="46"/>
    </row>
    <row r="56" spans="1:9" x14ac:dyDescent="0.25">
      <c r="A56" s="3" t="s">
        <v>51</v>
      </c>
      <c r="B56" s="2" t="s">
        <v>52</v>
      </c>
      <c r="C56" s="7">
        <v>1</v>
      </c>
      <c r="D56" s="8"/>
      <c r="E56" s="8"/>
      <c r="F56" s="8"/>
      <c r="G56" s="8"/>
      <c r="H56" s="9"/>
      <c r="I56" s="46"/>
    </row>
    <row r="57" spans="1:9" x14ac:dyDescent="0.25">
      <c r="A57" s="3" t="s">
        <v>53</v>
      </c>
      <c r="B57" s="2" t="s">
        <v>54</v>
      </c>
      <c r="C57" s="7">
        <v>1</v>
      </c>
      <c r="D57" s="8"/>
      <c r="E57" s="8"/>
      <c r="F57" s="8"/>
      <c r="G57" s="8"/>
      <c r="H57" s="9"/>
      <c r="I57" s="46"/>
    </row>
    <row r="58" spans="1:9" x14ac:dyDescent="0.25">
      <c r="A58" s="3" t="s">
        <v>55</v>
      </c>
      <c r="B58" s="6">
        <v>303921</v>
      </c>
      <c r="C58" s="7">
        <v>1</v>
      </c>
      <c r="D58" s="8"/>
      <c r="E58" s="8"/>
      <c r="F58" s="8"/>
      <c r="G58" s="8"/>
      <c r="H58" s="9"/>
      <c r="I58" s="46"/>
    </row>
    <row r="59" spans="1:9" x14ac:dyDescent="0.25">
      <c r="A59" s="6" t="s">
        <v>56</v>
      </c>
      <c r="B59" s="6">
        <v>332996</v>
      </c>
      <c r="C59" s="7"/>
      <c r="D59" s="16"/>
      <c r="E59" s="16">
        <v>1</v>
      </c>
      <c r="F59" s="16"/>
      <c r="G59" s="16"/>
      <c r="H59" s="17"/>
      <c r="I59" s="7"/>
    </row>
    <row r="60" spans="1:9" x14ac:dyDescent="0.25">
      <c r="A60" s="3" t="s">
        <v>57</v>
      </c>
      <c r="B60" s="15" t="s">
        <v>58</v>
      </c>
      <c r="C60" s="7">
        <v>1</v>
      </c>
      <c r="D60" s="8"/>
      <c r="E60" s="8"/>
      <c r="F60" s="8"/>
      <c r="G60" s="8"/>
      <c r="H60" s="9"/>
      <c r="I60" s="46"/>
    </row>
    <row r="61" spans="1:9" x14ac:dyDescent="0.25">
      <c r="A61" s="3" t="s">
        <v>59</v>
      </c>
      <c r="B61" s="15" t="s">
        <v>60</v>
      </c>
      <c r="C61" s="7">
        <v>1</v>
      </c>
      <c r="D61" s="8"/>
      <c r="E61" s="8"/>
      <c r="F61" s="8"/>
      <c r="G61" s="8"/>
      <c r="H61" s="9"/>
      <c r="I61" s="46"/>
    </row>
    <row r="62" spans="1:9" x14ac:dyDescent="0.25">
      <c r="A62" s="1" t="s">
        <v>61</v>
      </c>
      <c r="B62" s="2" t="s">
        <v>62</v>
      </c>
      <c r="C62" s="7"/>
      <c r="D62" s="8"/>
      <c r="E62" s="8">
        <v>1</v>
      </c>
      <c r="F62" s="8"/>
      <c r="G62" s="8"/>
      <c r="H62" s="9"/>
      <c r="I62" s="46"/>
    </row>
    <row r="63" spans="1:9" x14ac:dyDescent="0.25">
      <c r="A63" s="3" t="s">
        <v>63</v>
      </c>
      <c r="B63" s="2" t="s">
        <v>64</v>
      </c>
      <c r="C63" s="7">
        <v>1</v>
      </c>
      <c r="D63" s="8"/>
      <c r="E63" s="8"/>
      <c r="F63" s="8"/>
      <c r="G63" s="8"/>
      <c r="H63" s="9"/>
      <c r="I63" s="46"/>
    </row>
    <row r="64" spans="1:9" x14ac:dyDescent="0.25">
      <c r="A64" s="3" t="s">
        <v>65</v>
      </c>
      <c r="B64" s="2" t="s">
        <v>66</v>
      </c>
      <c r="C64" s="7">
        <v>1</v>
      </c>
      <c r="D64" s="8"/>
      <c r="E64" s="8"/>
      <c r="F64" s="8"/>
      <c r="G64" s="8"/>
      <c r="H64" s="9"/>
      <c r="I64" s="46"/>
    </row>
    <row r="65" spans="1:9" x14ac:dyDescent="0.25">
      <c r="A65" s="3" t="s">
        <v>67</v>
      </c>
      <c r="B65" s="2">
        <v>255554</v>
      </c>
      <c r="C65" s="7">
        <v>1</v>
      </c>
      <c r="D65" s="8"/>
      <c r="E65" s="8"/>
      <c r="F65" s="8"/>
      <c r="G65" s="8"/>
      <c r="H65" s="9"/>
      <c r="I65" s="46"/>
    </row>
    <row r="66" spans="1:9" x14ac:dyDescent="0.25">
      <c r="A66" s="3" t="s">
        <v>68</v>
      </c>
      <c r="B66" s="2" t="s">
        <v>69</v>
      </c>
      <c r="C66" s="7"/>
      <c r="D66" s="8"/>
      <c r="E66" s="8"/>
      <c r="F66" s="8"/>
      <c r="G66" s="8"/>
      <c r="H66" s="9">
        <v>1</v>
      </c>
      <c r="I66" s="46"/>
    </row>
    <row r="67" spans="1:9" x14ac:dyDescent="0.25">
      <c r="A67" s="1" t="s">
        <v>70</v>
      </c>
      <c r="B67" s="2" t="s">
        <v>71</v>
      </c>
      <c r="C67" s="7"/>
      <c r="D67" s="8"/>
      <c r="E67" s="8"/>
      <c r="F67" s="8"/>
      <c r="G67" s="8">
        <v>1</v>
      </c>
      <c r="H67" s="9"/>
      <c r="I67" s="46"/>
    </row>
    <row r="68" spans="1:9" x14ac:dyDescent="0.25">
      <c r="A68" s="6" t="s">
        <v>72</v>
      </c>
      <c r="B68" s="6">
        <v>329932</v>
      </c>
      <c r="C68" s="7"/>
      <c r="D68" s="16"/>
      <c r="E68" s="16"/>
      <c r="F68" s="16"/>
      <c r="G68" s="16">
        <v>1</v>
      </c>
      <c r="H68" s="17"/>
      <c r="I68" s="7"/>
    </row>
    <row r="69" spans="1:9" x14ac:dyDescent="0.25">
      <c r="A69" s="1" t="s">
        <v>73</v>
      </c>
      <c r="B69" s="2">
        <v>280925</v>
      </c>
      <c r="C69" s="7">
        <v>1</v>
      </c>
      <c r="D69" s="8"/>
      <c r="E69" s="8"/>
      <c r="F69" s="8"/>
      <c r="G69" s="8"/>
      <c r="H69" s="9"/>
      <c r="I69" s="46"/>
    </row>
    <row r="70" spans="1:9" x14ac:dyDescent="0.25">
      <c r="A70" s="3" t="s">
        <v>74</v>
      </c>
      <c r="B70" s="2" t="s">
        <v>75</v>
      </c>
      <c r="C70" s="7"/>
      <c r="D70" s="8"/>
      <c r="E70" s="8"/>
      <c r="F70" s="8"/>
      <c r="G70" s="8">
        <v>1</v>
      </c>
      <c r="H70" s="9"/>
      <c r="I70" s="46"/>
    </row>
    <row r="71" spans="1:9" x14ac:dyDescent="0.25">
      <c r="A71" s="3" t="s">
        <v>76</v>
      </c>
      <c r="B71" s="2" t="s">
        <v>77</v>
      </c>
      <c r="C71" s="7"/>
      <c r="D71" s="8"/>
      <c r="E71" s="8"/>
      <c r="F71" s="8"/>
      <c r="G71" s="8">
        <v>1</v>
      </c>
      <c r="H71" s="9"/>
      <c r="I71" s="46"/>
    </row>
    <row r="72" spans="1:9" x14ac:dyDescent="0.25">
      <c r="A72" s="4" t="s">
        <v>78</v>
      </c>
      <c r="B72" s="2" t="s">
        <v>79</v>
      </c>
      <c r="C72" s="7">
        <v>1</v>
      </c>
      <c r="D72" s="8"/>
      <c r="E72" s="8"/>
      <c r="F72" s="8"/>
      <c r="G72" s="8"/>
      <c r="H72" s="9"/>
      <c r="I72" s="46"/>
    </row>
    <row r="73" spans="1:9" x14ac:dyDescent="0.25">
      <c r="A73" s="3" t="s">
        <v>80</v>
      </c>
      <c r="B73" s="2" t="s">
        <v>81</v>
      </c>
      <c r="C73" s="7"/>
      <c r="D73" s="8"/>
      <c r="E73" s="8"/>
      <c r="F73" s="8"/>
      <c r="G73" s="8">
        <v>1</v>
      </c>
      <c r="H73" s="9"/>
      <c r="I73" s="46"/>
    </row>
    <row r="74" spans="1:9" x14ac:dyDescent="0.25">
      <c r="A74" s="3" t="s">
        <v>82</v>
      </c>
      <c r="B74" s="2" t="s">
        <v>83</v>
      </c>
      <c r="C74" s="7">
        <v>1</v>
      </c>
      <c r="D74" s="8"/>
      <c r="E74" s="8"/>
      <c r="F74" s="8"/>
      <c r="G74" s="8"/>
      <c r="H74" s="9"/>
      <c r="I74" s="46"/>
    </row>
    <row r="75" spans="1:9" x14ac:dyDescent="0.25">
      <c r="A75" s="6" t="s">
        <v>734</v>
      </c>
      <c r="B75" s="6">
        <v>330863</v>
      </c>
      <c r="C75" s="7"/>
      <c r="D75" s="8"/>
      <c r="E75" s="8"/>
      <c r="F75" s="8"/>
      <c r="G75" s="8"/>
      <c r="H75" s="9"/>
      <c r="I75" s="46">
        <v>1</v>
      </c>
    </row>
    <row r="76" spans="1:9" x14ac:dyDescent="0.25">
      <c r="A76" s="3" t="s">
        <v>84</v>
      </c>
      <c r="B76" s="2" t="s">
        <v>85</v>
      </c>
      <c r="C76" s="7">
        <v>1</v>
      </c>
      <c r="D76" s="8"/>
      <c r="E76" s="8"/>
      <c r="F76" s="8"/>
      <c r="G76" s="8"/>
      <c r="H76" s="9"/>
      <c r="I76" s="46"/>
    </row>
    <row r="77" spans="1:9" x14ac:dyDescent="0.25">
      <c r="A77" s="3" t="s">
        <v>86</v>
      </c>
      <c r="B77" s="2" t="s">
        <v>87</v>
      </c>
      <c r="C77" s="7">
        <v>1</v>
      </c>
      <c r="D77" s="8"/>
      <c r="E77" s="8"/>
      <c r="F77" s="8"/>
      <c r="G77" s="8"/>
      <c r="H77" s="9"/>
      <c r="I77" s="46"/>
    </row>
    <row r="78" spans="1:9" x14ac:dyDescent="0.25">
      <c r="A78" s="1" t="s">
        <v>88</v>
      </c>
      <c r="B78" s="2" t="s">
        <v>89</v>
      </c>
      <c r="C78" s="7"/>
      <c r="D78" s="8"/>
      <c r="E78" s="8"/>
      <c r="F78" s="8"/>
      <c r="G78" s="8">
        <v>1</v>
      </c>
      <c r="H78" s="9"/>
      <c r="I78" s="46"/>
    </row>
    <row r="79" spans="1:9" x14ac:dyDescent="0.25">
      <c r="A79" s="3" t="s">
        <v>90</v>
      </c>
      <c r="B79" s="2" t="s">
        <v>91</v>
      </c>
      <c r="C79" s="18"/>
      <c r="D79" s="19"/>
      <c r="E79" s="19"/>
      <c r="F79" s="19">
        <v>1</v>
      </c>
      <c r="G79" s="19"/>
      <c r="H79" s="20"/>
      <c r="I79" s="46"/>
    </row>
    <row r="80" spans="1:9" x14ac:dyDescent="0.25">
      <c r="A80" s="3" t="s">
        <v>737</v>
      </c>
      <c r="B80" s="2" t="s">
        <v>738</v>
      </c>
      <c r="C80" s="18"/>
      <c r="D80" s="19"/>
      <c r="E80" s="19"/>
      <c r="F80" s="19"/>
      <c r="G80" s="19"/>
      <c r="H80" s="20"/>
      <c r="I80" s="46">
        <v>1</v>
      </c>
    </row>
    <row r="81" spans="1:11" x14ac:dyDescent="0.25">
      <c r="A81" s="3" t="s">
        <v>92</v>
      </c>
      <c r="B81" s="2" t="s">
        <v>93</v>
      </c>
      <c r="C81" s="18"/>
      <c r="D81" s="19"/>
      <c r="E81" s="19"/>
      <c r="F81" s="19">
        <v>1</v>
      </c>
      <c r="G81" s="19"/>
      <c r="H81" s="20"/>
      <c r="I81" s="46"/>
    </row>
    <row r="82" spans="1:11" x14ac:dyDescent="0.25">
      <c r="A82" s="3" t="s">
        <v>94</v>
      </c>
      <c r="B82" s="2" t="s">
        <v>95</v>
      </c>
      <c r="C82" s="18">
        <v>1</v>
      </c>
      <c r="D82" s="19"/>
      <c r="E82" s="19"/>
      <c r="F82" s="19"/>
      <c r="G82" s="19"/>
      <c r="H82" s="20"/>
      <c r="I82" s="46"/>
    </row>
    <row r="83" spans="1:11" ht="15.75" thickBot="1" x14ac:dyDescent="0.3">
      <c r="A83" s="3" t="s">
        <v>96</v>
      </c>
      <c r="B83" s="2">
        <v>222377</v>
      </c>
      <c r="C83" s="21">
        <v>1</v>
      </c>
      <c r="D83" s="22"/>
      <c r="E83" s="22"/>
      <c r="F83" s="22"/>
      <c r="G83" s="22"/>
      <c r="H83" s="23"/>
      <c r="I83" s="46"/>
    </row>
    <row r="84" spans="1:11" x14ac:dyDescent="0.25">
      <c r="C84" s="11">
        <f t="shared" ref="C84:I84" si="0">SUM(C5:C83)</f>
        <v>33</v>
      </c>
      <c r="D84" s="11">
        <f t="shared" si="0"/>
        <v>6</v>
      </c>
      <c r="E84" s="11">
        <f t="shared" si="0"/>
        <v>4</v>
      </c>
      <c r="F84" s="11">
        <f t="shared" si="0"/>
        <v>7</v>
      </c>
      <c r="G84" s="11">
        <f t="shared" si="0"/>
        <v>20</v>
      </c>
      <c r="H84" s="11">
        <f t="shared" si="0"/>
        <v>7</v>
      </c>
      <c r="I84" s="11">
        <f t="shared" si="0"/>
        <v>2</v>
      </c>
      <c r="J84" s="10">
        <f>SUM(C84:I84)</f>
        <v>79</v>
      </c>
      <c r="K84" s="31" t="s">
        <v>690</v>
      </c>
    </row>
    <row r="85" spans="1:11" x14ac:dyDescent="0.25">
      <c r="C85" s="69">
        <f>C84/$J$84</f>
        <v>0.41772151898734178</v>
      </c>
      <c r="D85" s="69">
        <f t="shared" ref="D85:I85" si="1">D84/$J$84</f>
        <v>7.5949367088607597E-2</v>
      </c>
      <c r="E85" s="69">
        <f t="shared" si="1"/>
        <v>5.0632911392405063E-2</v>
      </c>
      <c r="F85" s="69">
        <f t="shared" si="1"/>
        <v>8.8607594936708861E-2</v>
      </c>
      <c r="G85" s="69">
        <f t="shared" si="1"/>
        <v>0.25316455696202533</v>
      </c>
      <c r="H85" s="69">
        <f t="shared" si="1"/>
        <v>8.8607594936708861E-2</v>
      </c>
      <c r="I85" s="69">
        <f t="shared" si="1"/>
        <v>2.5316455696202531E-2</v>
      </c>
    </row>
  </sheetData>
  <sheetProtection sheet="1" objects="1" scenarios="1" sort="0" autoFilter="0"/>
  <mergeCells count="3">
    <mergeCell ref="A1:H1"/>
    <mergeCell ref="A2:H2"/>
    <mergeCell ref="C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sqref="A1:H1"/>
    </sheetView>
  </sheetViews>
  <sheetFormatPr defaultRowHeight="15" x14ac:dyDescent="0.25"/>
  <cols>
    <col min="1" max="1" width="22.85546875" customWidth="1"/>
  </cols>
  <sheetData>
    <row r="1" spans="1:9" x14ac:dyDescent="0.25">
      <c r="A1" s="85" t="s">
        <v>41</v>
      </c>
      <c r="B1" s="85"/>
      <c r="C1" s="85"/>
      <c r="D1" s="85"/>
      <c r="E1" s="85"/>
      <c r="F1" s="85"/>
      <c r="G1" s="85"/>
      <c r="H1" s="85"/>
      <c r="I1" s="10"/>
    </row>
    <row r="2" spans="1:9" ht="15.75" thickBot="1" x14ac:dyDescent="0.3">
      <c r="A2" s="85" t="s">
        <v>749</v>
      </c>
      <c r="B2" s="85"/>
      <c r="C2" s="85"/>
      <c r="D2" s="85"/>
      <c r="E2" s="85"/>
      <c r="F2" s="85"/>
      <c r="G2" s="85"/>
      <c r="H2" s="85"/>
      <c r="I2" s="10"/>
    </row>
    <row r="3" spans="1:9" x14ac:dyDescent="0.25">
      <c r="C3" s="89" t="s">
        <v>0</v>
      </c>
      <c r="D3" s="87"/>
      <c r="E3" s="87"/>
      <c r="F3" s="87"/>
      <c r="G3" s="87"/>
      <c r="H3" s="90"/>
      <c r="I3" s="45" t="s">
        <v>693</v>
      </c>
    </row>
    <row r="4" spans="1:9" ht="112.5" x14ac:dyDescent="0.25">
      <c r="A4" s="10" t="s">
        <v>42</v>
      </c>
      <c r="B4" s="10" t="s">
        <v>43</v>
      </c>
      <c r="C4" s="12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I4" s="65" t="s">
        <v>692</v>
      </c>
    </row>
    <row r="5" spans="1:9" x14ac:dyDescent="0.25">
      <c r="A5" s="3" t="s">
        <v>169</v>
      </c>
      <c r="B5" s="2" t="s">
        <v>170</v>
      </c>
      <c r="C5" s="7">
        <v>1</v>
      </c>
      <c r="D5" s="8"/>
      <c r="E5" s="8"/>
      <c r="F5" s="8"/>
      <c r="G5" s="8"/>
      <c r="H5" s="9"/>
      <c r="I5" s="46"/>
    </row>
    <row r="6" spans="1:9" x14ac:dyDescent="0.25">
      <c r="A6" s="4" t="s">
        <v>171</v>
      </c>
      <c r="B6" s="2" t="s">
        <v>172</v>
      </c>
      <c r="C6" s="7">
        <v>1</v>
      </c>
      <c r="D6" s="8"/>
      <c r="E6" s="8"/>
      <c r="F6" s="8"/>
      <c r="G6" s="8"/>
      <c r="H6" s="9"/>
      <c r="I6" s="46"/>
    </row>
    <row r="7" spans="1:9" x14ac:dyDescent="0.25">
      <c r="A7" s="1" t="s">
        <v>173</v>
      </c>
      <c r="B7" s="2" t="s">
        <v>174</v>
      </c>
      <c r="C7" s="7"/>
      <c r="D7" s="8">
        <v>1</v>
      </c>
      <c r="E7" s="8"/>
      <c r="F7" s="8"/>
      <c r="G7" s="8"/>
      <c r="H7" s="9"/>
      <c r="I7" s="46"/>
    </row>
    <row r="8" spans="1:9" x14ac:dyDescent="0.25">
      <c r="A8" s="3" t="s">
        <v>175</v>
      </c>
      <c r="B8" s="2">
        <v>310013</v>
      </c>
      <c r="C8" s="7"/>
      <c r="D8" s="8"/>
      <c r="E8" s="8"/>
      <c r="F8" s="8"/>
      <c r="G8" s="8">
        <v>1</v>
      </c>
      <c r="H8" s="9"/>
      <c r="I8" s="46"/>
    </row>
    <row r="9" spans="1:9" x14ac:dyDescent="0.25">
      <c r="A9" s="3" t="s">
        <v>176</v>
      </c>
      <c r="B9" s="2" t="s">
        <v>177</v>
      </c>
      <c r="C9" s="24"/>
      <c r="D9" s="25">
        <v>1</v>
      </c>
      <c r="E9" s="25"/>
      <c r="F9" s="25"/>
      <c r="G9" s="25"/>
      <c r="H9" s="26"/>
      <c r="I9" s="47"/>
    </row>
    <row r="10" spans="1:9" x14ac:dyDescent="0.25">
      <c r="A10" s="3" t="s">
        <v>178</v>
      </c>
      <c r="B10" s="2" t="s">
        <v>179</v>
      </c>
      <c r="C10" s="7"/>
      <c r="D10" s="8"/>
      <c r="E10" s="8">
        <v>1</v>
      </c>
      <c r="F10" s="8"/>
      <c r="G10" s="8"/>
      <c r="H10" s="9"/>
      <c r="I10" s="46"/>
    </row>
    <row r="11" spans="1:9" x14ac:dyDescent="0.25">
      <c r="A11" s="3" t="s">
        <v>180</v>
      </c>
      <c r="B11" s="2" t="s">
        <v>181</v>
      </c>
      <c r="C11" s="7">
        <v>1</v>
      </c>
      <c r="D11" s="8"/>
      <c r="E11" s="8"/>
      <c r="F11" s="8"/>
      <c r="G11" s="8"/>
      <c r="H11" s="9"/>
      <c r="I11" s="46"/>
    </row>
    <row r="12" spans="1:9" x14ac:dyDescent="0.25">
      <c r="A12" s="4" t="s">
        <v>182</v>
      </c>
      <c r="B12" s="2" t="s">
        <v>183</v>
      </c>
      <c r="C12" s="7">
        <v>1</v>
      </c>
      <c r="D12" s="8"/>
      <c r="E12" s="8"/>
      <c r="F12" s="8"/>
      <c r="G12" s="8"/>
      <c r="H12" s="9"/>
      <c r="I12" s="46"/>
    </row>
    <row r="13" spans="1:9" x14ac:dyDescent="0.25">
      <c r="A13" s="3" t="s">
        <v>184</v>
      </c>
      <c r="B13" s="2" t="s">
        <v>185</v>
      </c>
      <c r="C13" s="7"/>
      <c r="D13" s="8"/>
      <c r="E13" s="8"/>
      <c r="F13" s="8">
        <v>1</v>
      </c>
      <c r="G13" s="8"/>
      <c r="H13" s="9"/>
      <c r="I13" s="46"/>
    </row>
    <row r="14" spans="1:9" x14ac:dyDescent="0.25">
      <c r="A14" s="3" t="s">
        <v>186</v>
      </c>
      <c r="B14" s="2">
        <v>212955</v>
      </c>
      <c r="C14" s="7"/>
      <c r="D14" s="8"/>
      <c r="E14" s="8"/>
      <c r="F14" s="8">
        <v>1</v>
      </c>
      <c r="G14" s="8"/>
      <c r="H14" s="9"/>
      <c r="I14" s="46"/>
    </row>
    <row r="15" spans="1:9" x14ac:dyDescent="0.25">
      <c r="A15" s="6" t="s">
        <v>187</v>
      </c>
      <c r="B15" s="6">
        <v>322344</v>
      </c>
      <c r="C15" s="7"/>
      <c r="D15" s="8"/>
      <c r="E15" s="8"/>
      <c r="F15" s="8"/>
      <c r="G15" s="8">
        <v>1</v>
      </c>
      <c r="H15" s="9"/>
      <c r="I15" s="46"/>
    </row>
    <row r="16" spans="1:9" x14ac:dyDescent="0.25">
      <c r="A16" s="3" t="s">
        <v>188</v>
      </c>
      <c r="B16" s="2" t="s">
        <v>189</v>
      </c>
      <c r="C16" s="7">
        <v>1</v>
      </c>
      <c r="D16" s="8"/>
      <c r="E16" s="8"/>
      <c r="F16" s="8"/>
      <c r="G16" s="8"/>
      <c r="H16" s="9"/>
      <c r="I16" s="46"/>
    </row>
    <row r="17" spans="1:9" x14ac:dyDescent="0.25">
      <c r="A17" s="1" t="s">
        <v>190</v>
      </c>
      <c r="B17" s="2" t="s">
        <v>191</v>
      </c>
      <c r="C17" s="7"/>
      <c r="D17" s="8">
        <v>1</v>
      </c>
      <c r="E17" s="8"/>
      <c r="F17" s="8"/>
      <c r="G17" s="8"/>
      <c r="H17" s="9"/>
      <c r="I17" s="46"/>
    </row>
    <row r="18" spans="1:9" x14ac:dyDescent="0.25">
      <c r="A18" s="3" t="s">
        <v>192</v>
      </c>
      <c r="B18" s="2" t="s">
        <v>193</v>
      </c>
      <c r="C18" s="7"/>
      <c r="D18" s="8"/>
      <c r="E18" s="8"/>
      <c r="F18" s="8"/>
      <c r="G18" s="8">
        <v>1</v>
      </c>
      <c r="H18" s="9"/>
      <c r="I18" s="46"/>
    </row>
    <row r="19" spans="1:9" x14ac:dyDescent="0.25">
      <c r="A19" s="3" t="s">
        <v>194</v>
      </c>
      <c r="B19" s="2" t="s">
        <v>195</v>
      </c>
      <c r="C19" s="7"/>
      <c r="D19" s="8">
        <v>1</v>
      </c>
      <c r="E19" s="8"/>
      <c r="F19" s="8"/>
      <c r="G19" s="8"/>
      <c r="H19" s="9"/>
      <c r="I19" s="46"/>
    </row>
    <row r="20" spans="1:9" x14ac:dyDescent="0.25">
      <c r="A20" s="3" t="s">
        <v>196</v>
      </c>
      <c r="B20" s="2" t="s">
        <v>197</v>
      </c>
      <c r="C20" s="7"/>
      <c r="D20" s="8"/>
      <c r="E20" s="8"/>
      <c r="F20" s="8"/>
      <c r="G20" s="8">
        <v>1</v>
      </c>
      <c r="H20" s="9"/>
      <c r="I20" s="46"/>
    </row>
    <row r="21" spans="1:9" x14ac:dyDescent="0.25">
      <c r="A21" s="3" t="s">
        <v>198</v>
      </c>
      <c r="B21" s="2" t="s">
        <v>199</v>
      </c>
      <c r="C21" s="7"/>
      <c r="D21" s="8"/>
      <c r="E21" s="8"/>
      <c r="F21" s="8"/>
      <c r="G21" s="8">
        <v>1</v>
      </c>
      <c r="H21" s="9"/>
      <c r="I21" s="46"/>
    </row>
    <row r="22" spans="1:9" x14ac:dyDescent="0.25">
      <c r="A22" s="3" t="s">
        <v>200</v>
      </c>
      <c r="B22" s="2">
        <v>195531</v>
      </c>
      <c r="C22" s="7"/>
      <c r="D22" s="8"/>
      <c r="E22" s="8"/>
      <c r="F22" s="8"/>
      <c r="G22" s="8">
        <v>1</v>
      </c>
      <c r="H22" s="9"/>
      <c r="I22" s="46"/>
    </row>
    <row r="23" spans="1:9" x14ac:dyDescent="0.25">
      <c r="A23" s="3" t="s">
        <v>201</v>
      </c>
      <c r="B23" s="2" t="s">
        <v>202</v>
      </c>
      <c r="C23" s="7">
        <v>1</v>
      </c>
      <c r="D23" s="8"/>
      <c r="E23" s="8"/>
      <c r="F23" s="8"/>
      <c r="G23" s="8"/>
      <c r="H23" s="9"/>
      <c r="I23" s="46"/>
    </row>
    <row r="24" spans="1:9" x14ac:dyDescent="0.25">
      <c r="A24" s="1" t="s">
        <v>203</v>
      </c>
      <c r="B24" s="2" t="s">
        <v>204</v>
      </c>
      <c r="C24" s="7">
        <v>1</v>
      </c>
      <c r="D24" s="8"/>
      <c r="E24" s="8"/>
      <c r="F24" s="8"/>
      <c r="G24" s="8"/>
      <c r="H24" s="9"/>
      <c r="I24" s="46"/>
    </row>
    <row r="25" spans="1:9" x14ac:dyDescent="0.25">
      <c r="A25" s="1" t="s">
        <v>205</v>
      </c>
      <c r="B25" s="2" t="s">
        <v>206</v>
      </c>
      <c r="C25" s="7"/>
      <c r="D25" s="8"/>
      <c r="E25" s="8"/>
      <c r="F25" s="8"/>
      <c r="G25" s="8">
        <v>1</v>
      </c>
      <c r="H25" s="9"/>
      <c r="I25" s="46"/>
    </row>
    <row r="26" spans="1:9" x14ac:dyDescent="0.25">
      <c r="A26" s="3" t="s">
        <v>207</v>
      </c>
      <c r="B26" s="2">
        <v>337523</v>
      </c>
      <c r="C26" s="7"/>
      <c r="D26" s="16">
        <v>1</v>
      </c>
      <c r="E26" s="16"/>
      <c r="F26" s="16"/>
      <c r="G26" s="16"/>
      <c r="H26" s="17"/>
      <c r="I26" s="7"/>
    </row>
    <row r="27" spans="1:9" x14ac:dyDescent="0.25">
      <c r="A27" s="3" t="s">
        <v>208</v>
      </c>
      <c r="B27" s="2" t="s">
        <v>209</v>
      </c>
      <c r="C27" s="7"/>
      <c r="D27" s="8"/>
      <c r="E27" s="8">
        <v>1</v>
      </c>
      <c r="F27" s="8"/>
      <c r="G27" s="8"/>
      <c r="H27" s="9"/>
      <c r="I27" s="46"/>
    </row>
    <row r="28" spans="1:9" x14ac:dyDescent="0.25">
      <c r="A28" s="3" t="s">
        <v>210</v>
      </c>
      <c r="B28" s="2" t="s">
        <v>211</v>
      </c>
      <c r="C28" s="7"/>
      <c r="D28" s="8"/>
      <c r="E28" s="8">
        <v>1</v>
      </c>
      <c r="F28" s="8"/>
      <c r="G28" s="8"/>
      <c r="H28" s="9"/>
      <c r="I28" s="46"/>
    </row>
    <row r="29" spans="1:9" x14ac:dyDescent="0.25">
      <c r="A29" s="1" t="s">
        <v>212</v>
      </c>
      <c r="B29" s="2" t="s">
        <v>213</v>
      </c>
      <c r="C29" s="7"/>
      <c r="D29" s="19"/>
      <c r="E29" s="8">
        <v>1</v>
      </c>
      <c r="F29" s="8"/>
      <c r="G29" s="8"/>
      <c r="H29" s="9"/>
      <c r="I29" s="46"/>
    </row>
    <row r="30" spans="1:9" x14ac:dyDescent="0.25">
      <c r="A30" s="4" t="s">
        <v>683</v>
      </c>
      <c r="B30" s="2">
        <v>331380</v>
      </c>
      <c r="C30" s="7"/>
      <c r="D30" s="16">
        <v>1</v>
      </c>
      <c r="E30" s="54"/>
      <c r="F30" s="8"/>
      <c r="G30" s="8"/>
      <c r="H30" s="8"/>
      <c r="I30" s="46"/>
    </row>
    <row r="31" spans="1:9" x14ac:dyDescent="0.25">
      <c r="A31" s="1" t="s">
        <v>214</v>
      </c>
      <c r="B31" s="2" t="s">
        <v>215</v>
      </c>
      <c r="C31" s="7"/>
      <c r="D31" s="78"/>
      <c r="E31" s="8"/>
      <c r="F31" s="8"/>
      <c r="G31" s="8">
        <v>1</v>
      </c>
      <c r="H31" s="9"/>
      <c r="I31" s="46"/>
    </row>
    <row r="32" spans="1:9" x14ac:dyDescent="0.25">
      <c r="A32" s="6" t="s">
        <v>216</v>
      </c>
      <c r="B32" s="6">
        <v>323620</v>
      </c>
      <c r="C32" s="7"/>
      <c r="D32" s="8"/>
      <c r="E32" s="8"/>
      <c r="F32" s="8"/>
      <c r="G32" s="8">
        <v>1</v>
      </c>
      <c r="H32" s="9"/>
      <c r="I32" s="46"/>
    </row>
    <row r="33" spans="1:9" x14ac:dyDescent="0.25">
      <c r="A33" s="6" t="s">
        <v>217</v>
      </c>
      <c r="B33" s="6">
        <v>314797</v>
      </c>
      <c r="C33" s="7"/>
      <c r="D33" s="8"/>
      <c r="E33" s="8"/>
      <c r="F33" s="8"/>
      <c r="G33" s="8">
        <v>1</v>
      </c>
      <c r="H33" s="9"/>
      <c r="I33" s="46"/>
    </row>
    <row r="34" spans="1:9" x14ac:dyDescent="0.25">
      <c r="A34" s="6" t="s">
        <v>218</v>
      </c>
      <c r="B34" s="6">
        <v>330377</v>
      </c>
      <c r="C34" s="7"/>
      <c r="D34" s="16"/>
      <c r="E34" s="16"/>
      <c r="F34" s="16"/>
      <c r="G34" s="16">
        <v>1</v>
      </c>
      <c r="H34" s="17"/>
      <c r="I34" s="7"/>
    </row>
    <row r="35" spans="1:9" x14ac:dyDescent="0.25">
      <c r="A35" s="1" t="s">
        <v>219</v>
      </c>
      <c r="B35" s="2" t="s">
        <v>220</v>
      </c>
      <c r="C35" s="7">
        <v>1</v>
      </c>
      <c r="D35" s="8"/>
      <c r="E35" s="8"/>
      <c r="F35" s="8"/>
      <c r="G35" s="8"/>
      <c r="H35" s="9"/>
      <c r="I35" s="46"/>
    </row>
    <row r="36" spans="1:9" x14ac:dyDescent="0.25">
      <c r="A36" s="3" t="s">
        <v>221</v>
      </c>
      <c r="B36" s="2">
        <v>240760</v>
      </c>
      <c r="C36" s="7">
        <v>1</v>
      </c>
      <c r="D36" s="8"/>
      <c r="E36" s="8"/>
      <c r="F36" s="8"/>
      <c r="G36" s="8"/>
      <c r="H36" s="9"/>
      <c r="I36" s="46"/>
    </row>
    <row r="37" spans="1:9" x14ac:dyDescent="0.25">
      <c r="A37" s="5" t="s">
        <v>222</v>
      </c>
      <c r="B37" s="2" t="s">
        <v>223</v>
      </c>
      <c r="C37" s="7">
        <v>1</v>
      </c>
      <c r="D37" s="8"/>
      <c r="E37" s="8"/>
      <c r="F37" s="8"/>
      <c r="G37" s="8"/>
      <c r="H37" s="9"/>
      <c r="I37" s="46"/>
    </row>
    <row r="38" spans="1:9" x14ac:dyDescent="0.25">
      <c r="A38" s="6" t="s">
        <v>720</v>
      </c>
      <c r="B38" s="6">
        <v>330454</v>
      </c>
      <c r="C38" s="7"/>
      <c r="D38" s="8"/>
      <c r="E38" s="8"/>
      <c r="F38" s="8"/>
      <c r="G38" s="8"/>
      <c r="H38" s="9"/>
      <c r="I38" s="46">
        <v>1</v>
      </c>
    </row>
    <row r="39" spans="1:9" x14ac:dyDescent="0.25">
      <c r="A39" s="4" t="s">
        <v>224</v>
      </c>
      <c r="B39" s="2" t="s">
        <v>225</v>
      </c>
      <c r="C39" s="7"/>
      <c r="D39" s="8"/>
      <c r="E39" s="8"/>
      <c r="F39" s="8"/>
      <c r="G39" s="8">
        <v>1</v>
      </c>
      <c r="H39" s="9"/>
      <c r="I39" s="46"/>
    </row>
    <row r="40" spans="1:9" x14ac:dyDescent="0.25">
      <c r="A40" s="1" t="s">
        <v>226</v>
      </c>
      <c r="B40" s="2" t="s">
        <v>227</v>
      </c>
      <c r="C40" s="7"/>
      <c r="D40" s="8"/>
      <c r="E40" s="8"/>
      <c r="F40" s="8"/>
      <c r="G40" s="8">
        <v>1</v>
      </c>
      <c r="H40" s="9"/>
      <c r="I40" s="46"/>
    </row>
    <row r="41" spans="1:9" x14ac:dyDescent="0.25">
      <c r="A41" s="4" t="s">
        <v>228</v>
      </c>
      <c r="B41" s="2" t="s">
        <v>229</v>
      </c>
      <c r="C41" s="7">
        <v>1</v>
      </c>
      <c r="D41" s="8"/>
      <c r="E41" s="8"/>
      <c r="F41" s="8"/>
      <c r="G41" s="8"/>
      <c r="H41" s="9"/>
      <c r="I41" s="46"/>
    </row>
    <row r="42" spans="1:9" x14ac:dyDescent="0.25">
      <c r="A42" s="3" t="s">
        <v>230</v>
      </c>
      <c r="B42" s="2" t="s">
        <v>231</v>
      </c>
      <c r="C42" s="7">
        <v>1</v>
      </c>
      <c r="D42" s="8"/>
      <c r="E42" s="8"/>
      <c r="F42" s="8"/>
      <c r="G42" s="8"/>
      <c r="H42" s="9"/>
      <c r="I42" s="46"/>
    </row>
    <row r="43" spans="1:9" x14ac:dyDescent="0.25">
      <c r="A43" s="6" t="s">
        <v>232</v>
      </c>
      <c r="B43" s="6">
        <v>322385</v>
      </c>
      <c r="C43" s="7"/>
      <c r="D43" s="8"/>
      <c r="E43" s="8"/>
      <c r="F43" s="8">
        <v>1</v>
      </c>
      <c r="G43" s="8"/>
      <c r="H43" s="9"/>
      <c r="I43" s="46"/>
    </row>
    <row r="44" spans="1:9" x14ac:dyDescent="0.25">
      <c r="A44" s="1" t="s">
        <v>233</v>
      </c>
      <c r="B44" s="2" t="s">
        <v>234</v>
      </c>
      <c r="C44" s="7"/>
      <c r="D44" s="8"/>
      <c r="E44" s="8"/>
      <c r="F44" s="8">
        <v>1</v>
      </c>
      <c r="G44" s="8"/>
      <c r="H44" s="9"/>
      <c r="I44" s="46"/>
    </row>
    <row r="45" spans="1:9" x14ac:dyDescent="0.25">
      <c r="A45" s="3" t="s">
        <v>235</v>
      </c>
      <c r="B45" s="2" t="s">
        <v>236</v>
      </c>
      <c r="C45" s="7"/>
      <c r="D45" s="8">
        <v>1</v>
      </c>
      <c r="E45" s="8"/>
      <c r="F45" s="8"/>
      <c r="G45" s="8"/>
      <c r="H45" s="9"/>
      <c r="I45" s="46"/>
    </row>
    <row r="46" spans="1:9" x14ac:dyDescent="0.25">
      <c r="A46" s="1" t="s">
        <v>237</v>
      </c>
      <c r="B46" s="2" t="s">
        <v>238</v>
      </c>
      <c r="C46" s="18">
        <v>1</v>
      </c>
      <c r="D46" s="19"/>
      <c r="E46" s="19"/>
      <c r="F46" s="19"/>
      <c r="G46" s="19"/>
      <c r="H46" s="20"/>
      <c r="I46" s="46"/>
    </row>
    <row r="47" spans="1:9" x14ac:dyDescent="0.25">
      <c r="A47" s="3" t="s">
        <v>239</v>
      </c>
      <c r="B47" s="2" t="s">
        <v>736</v>
      </c>
      <c r="C47" s="18"/>
      <c r="D47" s="19"/>
      <c r="E47" s="19"/>
      <c r="F47" s="19"/>
      <c r="G47" s="19"/>
      <c r="H47" s="20"/>
      <c r="I47" s="46">
        <v>1</v>
      </c>
    </row>
    <row r="48" spans="1:9" x14ac:dyDescent="0.25">
      <c r="A48" s="3" t="s">
        <v>239</v>
      </c>
      <c r="B48" s="2" t="s">
        <v>240</v>
      </c>
      <c r="C48" s="18"/>
      <c r="D48" s="19">
        <v>1</v>
      </c>
      <c r="E48" s="19"/>
      <c r="F48" s="19"/>
      <c r="G48" s="19"/>
      <c r="H48" s="20"/>
      <c r="I48" s="46"/>
    </row>
    <row r="49" spans="1:11" x14ac:dyDescent="0.25">
      <c r="A49" s="6" t="s">
        <v>241</v>
      </c>
      <c r="B49" s="6">
        <v>332773</v>
      </c>
      <c r="C49" s="18"/>
      <c r="D49" s="19"/>
      <c r="E49" s="19"/>
      <c r="F49" s="19"/>
      <c r="G49" s="19">
        <v>1</v>
      </c>
      <c r="H49" s="20"/>
      <c r="I49" s="46"/>
    </row>
    <row r="50" spans="1:11" ht="15.75" thickBot="1" x14ac:dyDescent="0.3">
      <c r="A50" s="3" t="s">
        <v>242</v>
      </c>
      <c r="B50" s="2" t="s">
        <v>243</v>
      </c>
      <c r="C50" s="21"/>
      <c r="D50" s="22"/>
      <c r="E50" s="22"/>
      <c r="F50" s="22"/>
      <c r="G50" s="22">
        <v>1</v>
      </c>
      <c r="H50" s="23"/>
      <c r="I50" s="46"/>
      <c r="J50" s="10">
        <f>SUM(C51:I51)</f>
        <v>46</v>
      </c>
      <c r="K50" s="31" t="s">
        <v>690</v>
      </c>
    </row>
    <row r="51" spans="1:11" x14ac:dyDescent="0.25">
      <c r="C51" s="11">
        <f t="shared" ref="C51:I51" si="0">SUM(C5:C50)</f>
        <v>13</v>
      </c>
      <c r="D51" s="11">
        <f t="shared" si="0"/>
        <v>8</v>
      </c>
      <c r="E51" s="11">
        <f t="shared" si="0"/>
        <v>4</v>
      </c>
      <c r="F51" s="11">
        <f t="shared" si="0"/>
        <v>4</v>
      </c>
      <c r="G51" s="11">
        <f t="shared" si="0"/>
        <v>15</v>
      </c>
      <c r="H51" s="11">
        <f t="shared" si="0"/>
        <v>0</v>
      </c>
      <c r="I51" s="11">
        <f t="shared" si="0"/>
        <v>2</v>
      </c>
    </row>
    <row r="52" spans="1:11" x14ac:dyDescent="0.25">
      <c r="C52" s="69">
        <f>C51/$J$50</f>
        <v>0.28260869565217389</v>
      </c>
      <c r="D52" s="69">
        <f t="shared" ref="D52:I52" si="1">D51/$J$50</f>
        <v>0.17391304347826086</v>
      </c>
      <c r="E52" s="69">
        <f t="shared" si="1"/>
        <v>8.6956521739130432E-2</v>
      </c>
      <c r="F52" s="69">
        <f t="shared" si="1"/>
        <v>8.6956521739130432E-2</v>
      </c>
      <c r="G52" s="69">
        <f t="shared" si="1"/>
        <v>0.32608695652173914</v>
      </c>
      <c r="H52" s="69">
        <f t="shared" si="1"/>
        <v>0</v>
      </c>
      <c r="I52" s="69">
        <f t="shared" si="1"/>
        <v>4.3478260869565216E-2</v>
      </c>
    </row>
  </sheetData>
  <sheetProtection sheet="1" objects="1" scenarios="1" sort="0" autoFilter="0"/>
  <mergeCells count="3">
    <mergeCell ref="A1:H1"/>
    <mergeCell ref="A2:H2"/>
    <mergeCell ref="C3:H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sqref="A1:H1"/>
    </sheetView>
  </sheetViews>
  <sheetFormatPr defaultRowHeight="15" x14ac:dyDescent="0.25"/>
  <cols>
    <col min="1" max="1" width="22.85546875" customWidth="1"/>
  </cols>
  <sheetData>
    <row r="1" spans="1:9" x14ac:dyDescent="0.25">
      <c r="A1" s="85" t="s">
        <v>41</v>
      </c>
      <c r="B1" s="85"/>
      <c r="C1" s="85"/>
      <c r="D1" s="85"/>
      <c r="E1" s="85"/>
      <c r="F1" s="85"/>
      <c r="G1" s="85"/>
      <c r="H1" s="85"/>
      <c r="I1" s="10"/>
    </row>
    <row r="2" spans="1:9" ht="15.75" thickBot="1" x14ac:dyDescent="0.3">
      <c r="A2" s="85" t="s">
        <v>748</v>
      </c>
      <c r="B2" s="85"/>
      <c r="C2" s="85"/>
      <c r="D2" s="85"/>
      <c r="E2" s="85"/>
      <c r="F2" s="85"/>
      <c r="G2" s="85"/>
      <c r="H2" s="85"/>
      <c r="I2" s="10"/>
    </row>
    <row r="3" spans="1:9" x14ac:dyDescent="0.25">
      <c r="C3" s="89" t="s">
        <v>0</v>
      </c>
      <c r="D3" s="87"/>
      <c r="E3" s="87"/>
      <c r="F3" s="87"/>
      <c r="G3" s="87"/>
      <c r="H3" s="90"/>
      <c r="I3" s="45" t="s">
        <v>693</v>
      </c>
    </row>
    <row r="4" spans="1:9" ht="112.5" x14ac:dyDescent="0.25">
      <c r="A4" s="10" t="s">
        <v>42</v>
      </c>
      <c r="B4" s="10" t="s">
        <v>43</v>
      </c>
      <c r="C4" s="12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I4" s="65" t="s">
        <v>692</v>
      </c>
    </row>
    <row r="5" spans="1:9" x14ac:dyDescent="0.25">
      <c r="A5" s="4" t="s">
        <v>244</v>
      </c>
      <c r="B5" s="2">
        <v>269501</v>
      </c>
      <c r="C5" s="7"/>
      <c r="D5" s="8">
        <v>1</v>
      </c>
      <c r="E5" s="8"/>
      <c r="F5" s="8"/>
      <c r="G5" s="8"/>
      <c r="H5" s="9"/>
      <c r="I5" s="46"/>
    </row>
    <row r="6" spans="1:9" x14ac:dyDescent="0.25">
      <c r="A6" s="3" t="s">
        <v>245</v>
      </c>
      <c r="B6" s="2" t="s">
        <v>246</v>
      </c>
      <c r="C6" s="7">
        <v>1</v>
      </c>
      <c r="D6" s="8"/>
      <c r="E6" s="8"/>
      <c r="F6" s="8"/>
      <c r="G6" s="8"/>
      <c r="H6" s="9"/>
      <c r="I6" s="46"/>
    </row>
    <row r="7" spans="1:9" x14ac:dyDescent="0.25">
      <c r="A7" s="1" t="s">
        <v>247</v>
      </c>
      <c r="B7" s="2" t="s">
        <v>248</v>
      </c>
      <c r="C7" s="7"/>
      <c r="D7" s="8"/>
      <c r="E7" s="8"/>
      <c r="F7" s="8"/>
      <c r="G7" s="8">
        <v>1</v>
      </c>
      <c r="H7" s="9"/>
      <c r="I7" s="46"/>
    </row>
    <row r="8" spans="1:9" x14ac:dyDescent="0.25">
      <c r="A8" s="3" t="s">
        <v>249</v>
      </c>
      <c r="B8" s="2">
        <v>224165</v>
      </c>
      <c r="C8" s="7"/>
      <c r="D8" s="8"/>
      <c r="E8" s="8"/>
      <c r="F8" s="8"/>
      <c r="G8" s="8">
        <v>1</v>
      </c>
      <c r="H8" s="9"/>
      <c r="I8" s="46"/>
    </row>
    <row r="9" spans="1:9" ht="30" x14ac:dyDescent="0.25">
      <c r="A9" s="3" t="s">
        <v>694</v>
      </c>
      <c r="B9" s="2" t="s">
        <v>695</v>
      </c>
      <c r="C9" s="7"/>
      <c r="D9" s="8"/>
      <c r="E9" s="8"/>
      <c r="F9" s="8"/>
      <c r="G9" s="8"/>
      <c r="H9" s="9"/>
      <c r="I9" s="46">
        <v>1</v>
      </c>
    </row>
    <row r="10" spans="1:9" x14ac:dyDescent="0.25">
      <c r="A10" s="3" t="s">
        <v>250</v>
      </c>
      <c r="B10" s="2" t="s">
        <v>251</v>
      </c>
      <c r="C10" s="7">
        <v>1</v>
      </c>
      <c r="D10" s="8"/>
      <c r="E10" s="8"/>
      <c r="F10" s="8"/>
      <c r="G10" s="8"/>
      <c r="H10" s="9"/>
      <c r="I10" s="46"/>
    </row>
    <row r="11" spans="1:9" x14ac:dyDescent="0.25">
      <c r="A11" s="3" t="s">
        <v>252</v>
      </c>
      <c r="B11" s="2" t="s">
        <v>253</v>
      </c>
      <c r="C11" s="7"/>
      <c r="D11" s="8"/>
      <c r="E11" s="8"/>
      <c r="F11" s="8">
        <v>1</v>
      </c>
      <c r="G11" s="8"/>
      <c r="H11" s="9"/>
      <c r="I11" s="46"/>
    </row>
    <row r="12" spans="1:9" x14ac:dyDescent="0.25">
      <c r="A12" s="3" t="s">
        <v>696</v>
      </c>
      <c r="B12" s="2" t="s">
        <v>697</v>
      </c>
      <c r="C12" s="7"/>
      <c r="D12" s="8"/>
      <c r="E12" s="8"/>
      <c r="F12" s="8"/>
      <c r="G12" s="8"/>
      <c r="H12" s="9"/>
      <c r="I12" s="46">
        <v>1</v>
      </c>
    </row>
    <row r="13" spans="1:9" x14ac:dyDescent="0.25">
      <c r="A13" s="1" t="s">
        <v>254</v>
      </c>
      <c r="B13" s="2" t="s">
        <v>255</v>
      </c>
      <c r="C13" s="7"/>
      <c r="D13" s="8">
        <v>1</v>
      </c>
      <c r="E13" s="8"/>
      <c r="F13" s="8"/>
      <c r="G13" s="8"/>
      <c r="H13" s="9"/>
      <c r="I13" s="46"/>
    </row>
    <row r="14" spans="1:9" x14ac:dyDescent="0.25">
      <c r="A14" s="3" t="s">
        <v>256</v>
      </c>
      <c r="B14" s="2" t="s">
        <v>257</v>
      </c>
      <c r="C14" s="7"/>
      <c r="D14" s="8"/>
      <c r="E14" s="8"/>
      <c r="F14" s="8"/>
      <c r="G14" s="8">
        <v>1</v>
      </c>
      <c r="H14" s="9"/>
      <c r="I14" s="46"/>
    </row>
    <row r="15" spans="1:9" x14ac:dyDescent="0.25">
      <c r="A15" s="3" t="s">
        <v>258</v>
      </c>
      <c r="B15" s="2" t="s">
        <v>259</v>
      </c>
      <c r="C15" s="7"/>
      <c r="D15" s="16"/>
      <c r="E15" s="16"/>
      <c r="F15" s="16"/>
      <c r="G15" s="16"/>
      <c r="H15" s="17">
        <v>1</v>
      </c>
      <c r="I15" s="7"/>
    </row>
    <row r="16" spans="1:9" x14ac:dyDescent="0.25">
      <c r="A16" s="3" t="s">
        <v>260</v>
      </c>
      <c r="B16" s="2">
        <v>331263</v>
      </c>
      <c r="C16" s="7">
        <v>1</v>
      </c>
      <c r="D16" s="16"/>
      <c r="E16" s="16"/>
      <c r="F16" s="16"/>
      <c r="G16" s="16"/>
      <c r="H16" s="17"/>
      <c r="I16" s="7"/>
    </row>
    <row r="17" spans="1:9" x14ac:dyDescent="0.25">
      <c r="A17" s="3" t="s">
        <v>261</v>
      </c>
      <c r="B17" s="2" t="s">
        <v>262</v>
      </c>
      <c r="C17" s="7"/>
      <c r="D17" s="8"/>
      <c r="E17" s="8"/>
      <c r="F17" s="8"/>
      <c r="G17" s="8">
        <v>1</v>
      </c>
      <c r="H17" s="9"/>
      <c r="I17" s="46"/>
    </row>
    <row r="18" spans="1:9" x14ac:dyDescent="0.25">
      <c r="A18" s="3" t="s">
        <v>263</v>
      </c>
      <c r="B18" s="2" t="s">
        <v>264</v>
      </c>
      <c r="C18" s="7">
        <v>1</v>
      </c>
      <c r="D18" s="8"/>
      <c r="E18" s="8"/>
      <c r="F18" s="8"/>
      <c r="G18" s="8"/>
      <c r="H18" s="9"/>
      <c r="I18" s="46"/>
    </row>
    <row r="19" spans="1:9" x14ac:dyDescent="0.25">
      <c r="A19" s="1" t="s">
        <v>265</v>
      </c>
      <c r="B19" s="2" t="s">
        <v>266</v>
      </c>
      <c r="C19" s="7"/>
      <c r="D19" s="8"/>
      <c r="E19" s="8"/>
      <c r="F19" s="8"/>
      <c r="G19" s="8">
        <v>1</v>
      </c>
      <c r="H19" s="9"/>
      <c r="I19" s="46"/>
    </row>
    <row r="20" spans="1:9" x14ac:dyDescent="0.25">
      <c r="A20" s="3" t="s">
        <v>704</v>
      </c>
      <c r="B20" s="15" t="s">
        <v>705</v>
      </c>
      <c r="C20" s="7"/>
      <c r="D20" s="8"/>
      <c r="E20" s="8"/>
      <c r="F20" s="8"/>
      <c r="G20" s="8"/>
      <c r="H20" s="9"/>
      <c r="I20" s="46">
        <v>1</v>
      </c>
    </row>
    <row r="21" spans="1:9" x14ac:dyDescent="0.25">
      <c r="A21" s="3" t="s">
        <v>267</v>
      </c>
      <c r="B21" s="2">
        <v>207826</v>
      </c>
      <c r="C21" s="7">
        <v>1</v>
      </c>
      <c r="D21" s="8"/>
      <c r="E21" s="8"/>
      <c r="F21" s="8"/>
      <c r="G21" s="8"/>
      <c r="H21" s="9"/>
      <c r="I21" s="46"/>
    </row>
    <row r="22" spans="1:9" x14ac:dyDescent="0.25">
      <c r="A22" s="3" t="s">
        <v>268</v>
      </c>
      <c r="B22" s="2" t="s">
        <v>269</v>
      </c>
      <c r="C22" s="7"/>
      <c r="D22" s="8"/>
      <c r="E22" s="8"/>
      <c r="F22" s="8"/>
      <c r="G22" s="8"/>
      <c r="H22" s="9">
        <v>1</v>
      </c>
      <c r="I22" s="46"/>
    </row>
    <row r="23" spans="1:9" x14ac:dyDescent="0.25">
      <c r="A23" s="4" t="s">
        <v>706</v>
      </c>
      <c r="B23" s="2" t="s">
        <v>707</v>
      </c>
      <c r="C23" s="7"/>
      <c r="D23" s="8"/>
      <c r="E23" s="8"/>
      <c r="F23" s="8"/>
      <c r="G23" s="8"/>
      <c r="H23" s="9"/>
      <c r="I23" s="46">
        <v>1</v>
      </c>
    </row>
    <row r="24" spans="1:9" ht="30" x14ac:dyDescent="0.25">
      <c r="A24" s="4" t="s">
        <v>708</v>
      </c>
      <c r="B24" s="2" t="s">
        <v>709</v>
      </c>
      <c r="C24" s="7"/>
      <c r="D24" s="8"/>
      <c r="E24" s="8"/>
      <c r="F24" s="8"/>
      <c r="G24" s="8"/>
      <c r="H24" s="9"/>
      <c r="I24" s="46">
        <v>1</v>
      </c>
    </row>
    <row r="25" spans="1:9" x14ac:dyDescent="0.25">
      <c r="A25" s="1" t="s">
        <v>270</v>
      </c>
      <c r="B25" s="2" t="s">
        <v>271</v>
      </c>
      <c r="C25" s="7"/>
      <c r="D25" s="8"/>
      <c r="E25" s="8"/>
      <c r="F25" s="8">
        <v>1</v>
      </c>
      <c r="G25" s="8"/>
      <c r="H25" s="9"/>
      <c r="I25" s="46"/>
    </row>
    <row r="26" spans="1:9" x14ac:dyDescent="0.25">
      <c r="A26" s="1" t="s">
        <v>272</v>
      </c>
      <c r="B26" s="2" t="s">
        <v>273</v>
      </c>
      <c r="C26" s="7"/>
      <c r="D26" s="8"/>
      <c r="E26" s="8"/>
      <c r="F26" s="8"/>
      <c r="G26" s="8"/>
      <c r="H26" s="9">
        <v>1</v>
      </c>
      <c r="I26" s="46"/>
    </row>
    <row r="27" spans="1:9" x14ac:dyDescent="0.25">
      <c r="A27" s="3" t="s">
        <v>274</v>
      </c>
      <c r="B27" s="2" t="s">
        <v>275</v>
      </c>
      <c r="C27" s="7"/>
      <c r="D27" s="8"/>
      <c r="E27" s="8"/>
      <c r="F27" s="8">
        <v>1</v>
      </c>
      <c r="G27" s="8"/>
      <c r="H27" s="9"/>
      <c r="I27" s="46"/>
    </row>
    <row r="28" spans="1:9" x14ac:dyDescent="0.25">
      <c r="A28" s="1" t="s">
        <v>276</v>
      </c>
      <c r="B28" s="2" t="s">
        <v>277</v>
      </c>
      <c r="C28" s="7"/>
      <c r="D28" s="8"/>
      <c r="E28" s="8"/>
      <c r="F28" s="8"/>
      <c r="G28" s="8"/>
      <c r="H28" s="9">
        <v>1</v>
      </c>
      <c r="I28" s="46"/>
    </row>
    <row r="29" spans="1:9" x14ac:dyDescent="0.25">
      <c r="A29" s="4" t="s">
        <v>278</v>
      </c>
      <c r="B29" s="2" t="s">
        <v>279</v>
      </c>
      <c r="C29" s="7"/>
      <c r="D29" s="8"/>
      <c r="E29" s="8"/>
      <c r="F29" s="8"/>
      <c r="G29" s="8">
        <v>1</v>
      </c>
      <c r="H29" s="9"/>
      <c r="I29" s="46"/>
    </row>
    <row r="30" spans="1:9" x14ac:dyDescent="0.25">
      <c r="A30" s="3" t="s">
        <v>280</v>
      </c>
      <c r="B30" s="2" t="s">
        <v>281</v>
      </c>
      <c r="C30" s="7">
        <v>1</v>
      </c>
      <c r="D30" s="8"/>
      <c r="E30" s="8"/>
      <c r="F30" s="8"/>
      <c r="G30" s="8"/>
      <c r="H30" s="9"/>
      <c r="I30" s="46"/>
    </row>
    <row r="31" spans="1:9" x14ac:dyDescent="0.25">
      <c r="A31" s="3" t="s">
        <v>282</v>
      </c>
      <c r="B31" s="2" t="s">
        <v>283</v>
      </c>
      <c r="C31" s="7">
        <v>1</v>
      </c>
      <c r="D31" s="8"/>
      <c r="E31" s="8"/>
      <c r="F31" s="8"/>
      <c r="G31" s="8"/>
      <c r="H31" s="9"/>
      <c r="I31" s="46"/>
    </row>
    <row r="32" spans="1:9" x14ac:dyDescent="0.25">
      <c r="A32" s="2" t="s">
        <v>284</v>
      </c>
      <c r="B32" s="2">
        <v>270969</v>
      </c>
      <c r="C32" s="7"/>
      <c r="D32" s="8"/>
      <c r="E32" s="8">
        <v>1</v>
      </c>
      <c r="F32" s="8"/>
      <c r="G32" s="8"/>
      <c r="H32" s="9"/>
      <c r="I32" s="46"/>
    </row>
    <row r="33" spans="1:9" x14ac:dyDescent="0.25">
      <c r="A33" s="3" t="s">
        <v>285</v>
      </c>
      <c r="B33" s="2" t="s">
        <v>286</v>
      </c>
      <c r="C33" s="7"/>
      <c r="D33" s="8"/>
      <c r="E33" s="8"/>
      <c r="F33" s="8"/>
      <c r="G33" s="8">
        <v>1</v>
      </c>
      <c r="H33" s="9"/>
      <c r="I33" s="46"/>
    </row>
    <row r="34" spans="1:9" x14ac:dyDescent="0.25">
      <c r="A34" s="1" t="s">
        <v>287</v>
      </c>
      <c r="B34" s="2" t="s">
        <v>288</v>
      </c>
      <c r="C34" s="7"/>
      <c r="D34" s="8">
        <v>1</v>
      </c>
      <c r="E34" s="8"/>
      <c r="F34" s="8"/>
      <c r="G34" s="8"/>
      <c r="H34" s="9"/>
      <c r="I34" s="46"/>
    </row>
    <row r="35" spans="1:9" x14ac:dyDescent="0.25">
      <c r="A35" s="3" t="s">
        <v>289</v>
      </c>
      <c r="B35" s="2" t="s">
        <v>290</v>
      </c>
      <c r="C35" s="7">
        <v>1</v>
      </c>
      <c r="D35" s="8"/>
      <c r="E35" s="8"/>
      <c r="F35" s="8"/>
      <c r="G35" s="8"/>
      <c r="H35" s="9"/>
      <c r="I35" s="46"/>
    </row>
    <row r="36" spans="1:9" x14ac:dyDescent="0.25">
      <c r="A36" s="3" t="s">
        <v>291</v>
      </c>
      <c r="B36" s="2" t="s">
        <v>292</v>
      </c>
      <c r="C36" s="7"/>
      <c r="D36" s="8"/>
      <c r="E36" s="8"/>
      <c r="F36" s="8"/>
      <c r="G36" s="8">
        <v>1</v>
      </c>
      <c r="H36" s="9"/>
      <c r="I36" s="46"/>
    </row>
    <row r="37" spans="1:9" x14ac:dyDescent="0.25">
      <c r="A37" s="3" t="s">
        <v>293</v>
      </c>
      <c r="B37" s="2" t="s">
        <v>294</v>
      </c>
      <c r="C37" s="7"/>
      <c r="D37" s="8"/>
      <c r="E37" s="8">
        <v>1</v>
      </c>
      <c r="F37" s="8"/>
      <c r="G37" s="8"/>
      <c r="H37" s="9"/>
      <c r="I37" s="46"/>
    </row>
    <row r="38" spans="1:9" x14ac:dyDescent="0.25">
      <c r="A38" s="3" t="s">
        <v>295</v>
      </c>
      <c r="B38" s="2" t="s">
        <v>296</v>
      </c>
      <c r="C38" s="7"/>
      <c r="D38" s="16"/>
      <c r="E38" s="16">
        <v>1</v>
      </c>
      <c r="F38" s="16"/>
      <c r="G38" s="16"/>
      <c r="H38" s="17"/>
      <c r="I38" s="7"/>
    </row>
    <row r="39" spans="1:9" x14ac:dyDescent="0.25">
      <c r="A39" s="3" t="s">
        <v>723</v>
      </c>
      <c r="B39" s="2" t="s">
        <v>724</v>
      </c>
      <c r="C39" s="7"/>
      <c r="D39" s="16"/>
      <c r="E39" s="16"/>
      <c r="F39" s="16"/>
      <c r="G39" s="16"/>
      <c r="H39" s="17"/>
      <c r="I39" s="7">
        <v>1</v>
      </c>
    </row>
    <row r="40" spans="1:9" x14ac:dyDescent="0.25">
      <c r="A40" s="3" t="s">
        <v>297</v>
      </c>
      <c r="B40" s="2" t="s">
        <v>298</v>
      </c>
      <c r="C40" s="7"/>
      <c r="D40" s="8"/>
      <c r="E40" s="8"/>
      <c r="F40" s="8">
        <v>1</v>
      </c>
      <c r="G40" s="8"/>
      <c r="H40" s="9"/>
      <c r="I40" s="46"/>
    </row>
    <row r="41" spans="1:9" x14ac:dyDescent="0.25">
      <c r="A41" s="1" t="s">
        <v>299</v>
      </c>
      <c r="B41" s="2" t="s">
        <v>300</v>
      </c>
      <c r="C41" s="7">
        <v>1</v>
      </c>
      <c r="D41" s="8"/>
      <c r="E41" s="8"/>
      <c r="F41" s="8"/>
      <c r="G41" s="8"/>
      <c r="H41" s="9"/>
      <c r="I41" s="46"/>
    </row>
    <row r="42" spans="1:9" x14ac:dyDescent="0.25">
      <c r="A42" s="4" t="s">
        <v>301</v>
      </c>
      <c r="B42" s="2" t="s">
        <v>302</v>
      </c>
      <c r="C42" s="7"/>
      <c r="D42" s="8">
        <v>1</v>
      </c>
      <c r="E42" s="8"/>
      <c r="F42" s="8"/>
      <c r="G42" s="8"/>
      <c r="H42" s="9"/>
      <c r="I42" s="46"/>
    </row>
    <row r="43" spans="1:9" x14ac:dyDescent="0.25">
      <c r="A43" s="4" t="s">
        <v>303</v>
      </c>
      <c r="B43" s="2" t="s">
        <v>304</v>
      </c>
      <c r="C43" s="7">
        <v>1</v>
      </c>
      <c r="D43" s="8"/>
      <c r="E43" s="8"/>
      <c r="F43" s="8"/>
      <c r="G43" s="8"/>
      <c r="H43" s="9"/>
      <c r="I43" s="46"/>
    </row>
    <row r="44" spans="1:9" x14ac:dyDescent="0.25">
      <c r="A44" s="4" t="s">
        <v>305</v>
      </c>
      <c r="B44" s="2" t="s">
        <v>306</v>
      </c>
      <c r="C44" s="7">
        <v>1</v>
      </c>
      <c r="D44" s="8"/>
      <c r="E44" s="8"/>
      <c r="F44" s="8"/>
      <c r="G44" s="8"/>
      <c r="H44" s="9"/>
      <c r="I44" s="46"/>
    </row>
    <row r="45" spans="1:9" x14ac:dyDescent="0.25">
      <c r="A45" s="3" t="s">
        <v>307</v>
      </c>
      <c r="B45" s="2" t="s">
        <v>308</v>
      </c>
      <c r="C45" s="7"/>
      <c r="D45" s="8"/>
      <c r="E45" s="8"/>
      <c r="F45" s="8">
        <v>1</v>
      </c>
      <c r="G45" s="8"/>
      <c r="H45" s="9"/>
      <c r="I45" s="46"/>
    </row>
    <row r="46" spans="1:9" x14ac:dyDescent="0.25">
      <c r="A46" s="3" t="s">
        <v>309</v>
      </c>
      <c r="B46" s="2" t="s">
        <v>310</v>
      </c>
      <c r="C46" s="7"/>
      <c r="D46" s="8">
        <v>1</v>
      </c>
      <c r="E46" s="8"/>
      <c r="F46" s="8"/>
      <c r="G46" s="8"/>
      <c r="H46" s="9"/>
      <c r="I46" s="46"/>
    </row>
    <row r="47" spans="1:9" x14ac:dyDescent="0.25">
      <c r="A47" s="3" t="s">
        <v>311</v>
      </c>
      <c r="B47" s="2">
        <v>219448</v>
      </c>
      <c r="C47" s="7"/>
      <c r="D47" s="8"/>
      <c r="E47" s="8"/>
      <c r="F47" s="8"/>
      <c r="G47" s="8">
        <v>1</v>
      </c>
      <c r="H47" s="9"/>
      <c r="I47" s="46"/>
    </row>
    <row r="48" spans="1:9" x14ac:dyDescent="0.25">
      <c r="A48" s="4" t="s">
        <v>312</v>
      </c>
      <c r="B48" s="2">
        <v>303933</v>
      </c>
      <c r="C48" s="7"/>
      <c r="D48" s="8"/>
      <c r="E48" s="8"/>
      <c r="F48" s="8">
        <v>1</v>
      </c>
      <c r="G48" s="8"/>
      <c r="H48" s="9"/>
      <c r="I48" s="46"/>
    </row>
    <row r="49" spans="1:12" x14ac:dyDescent="0.25">
      <c r="A49" s="3" t="s">
        <v>313</v>
      </c>
      <c r="B49" s="2" t="s">
        <v>314</v>
      </c>
      <c r="C49" s="7"/>
      <c r="D49" s="8"/>
      <c r="E49" s="8"/>
      <c r="F49" s="8">
        <v>1</v>
      </c>
      <c r="G49" s="8"/>
      <c r="H49" s="9"/>
      <c r="I49" s="46"/>
    </row>
    <row r="50" spans="1:12" x14ac:dyDescent="0.25">
      <c r="A50" s="3" t="s">
        <v>315</v>
      </c>
      <c r="B50" s="2">
        <v>257021</v>
      </c>
      <c r="C50" s="7"/>
      <c r="D50" s="8"/>
      <c r="E50" s="8"/>
      <c r="F50" s="8">
        <v>1</v>
      </c>
      <c r="G50" s="8"/>
      <c r="H50" s="9"/>
      <c r="I50" s="46"/>
    </row>
    <row r="51" spans="1:12" x14ac:dyDescent="0.25">
      <c r="A51" s="3" t="s">
        <v>316</v>
      </c>
      <c r="B51" s="15" t="s">
        <v>317</v>
      </c>
      <c r="C51" s="7"/>
      <c r="D51" s="8"/>
      <c r="E51" s="8"/>
      <c r="F51" s="8"/>
      <c r="G51" s="8"/>
      <c r="H51" s="9">
        <v>1</v>
      </c>
      <c r="I51" s="46"/>
    </row>
    <row r="52" spans="1:12" x14ac:dyDescent="0.25">
      <c r="A52" s="3" t="s">
        <v>318</v>
      </c>
      <c r="B52" s="2" t="s">
        <v>319</v>
      </c>
      <c r="C52" s="18"/>
      <c r="D52" s="19"/>
      <c r="E52" s="19"/>
      <c r="F52" s="19"/>
      <c r="G52" s="19">
        <v>1</v>
      </c>
      <c r="H52" s="20"/>
      <c r="I52" s="46"/>
    </row>
    <row r="53" spans="1:12" x14ac:dyDescent="0.25">
      <c r="A53" s="3" t="s">
        <v>320</v>
      </c>
      <c r="B53" s="2" t="s">
        <v>321</v>
      </c>
      <c r="C53" s="18">
        <v>1</v>
      </c>
      <c r="D53" s="19"/>
      <c r="E53" s="19"/>
      <c r="F53" s="19"/>
      <c r="G53" s="19"/>
      <c r="H53" s="20"/>
      <c r="I53" s="46"/>
    </row>
    <row r="54" spans="1:12" ht="15.75" thickBot="1" x14ac:dyDescent="0.3">
      <c r="A54" s="6" t="s">
        <v>322</v>
      </c>
      <c r="B54" s="6">
        <v>309441</v>
      </c>
      <c r="C54" s="21">
        <v>1</v>
      </c>
      <c r="D54" s="22"/>
      <c r="E54" s="22"/>
      <c r="F54" s="22"/>
      <c r="G54" s="22"/>
      <c r="H54" s="23"/>
      <c r="I54" s="46"/>
    </row>
    <row r="55" spans="1:12" x14ac:dyDescent="0.25">
      <c r="C55" s="11">
        <f>SUM(C5:C54)</f>
        <v>13</v>
      </c>
      <c r="D55" s="11">
        <f t="shared" ref="D55:I55" si="0">SUM(D5:D54)</f>
        <v>5</v>
      </c>
      <c r="E55" s="11">
        <f t="shared" si="0"/>
        <v>3</v>
      </c>
      <c r="F55" s="11">
        <f t="shared" si="0"/>
        <v>8</v>
      </c>
      <c r="G55" s="11">
        <f t="shared" si="0"/>
        <v>10</v>
      </c>
      <c r="H55" s="11">
        <f t="shared" si="0"/>
        <v>5</v>
      </c>
      <c r="I55" s="11">
        <f t="shared" si="0"/>
        <v>6</v>
      </c>
      <c r="J55" s="10">
        <f>SUM(C55:I55)</f>
        <v>50</v>
      </c>
      <c r="K55" s="31" t="s">
        <v>690</v>
      </c>
      <c r="L55" s="31"/>
    </row>
    <row r="56" spans="1:12" x14ac:dyDescent="0.25">
      <c r="C56" s="69">
        <f>C55/$J$55</f>
        <v>0.26</v>
      </c>
      <c r="D56" s="69">
        <f t="shared" ref="D56:I56" si="1">D55/$J$55</f>
        <v>0.1</v>
      </c>
      <c r="E56" s="69">
        <f t="shared" si="1"/>
        <v>0.06</v>
      </c>
      <c r="F56" s="69">
        <f t="shared" si="1"/>
        <v>0.16</v>
      </c>
      <c r="G56" s="69">
        <f t="shared" si="1"/>
        <v>0.2</v>
      </c>
      <c r="H56" s="69">
        <f t="shared" si="1"/>
        <v>0.1</v>
      </c>
      <c r="I56" s="69">
        <f t="shared" si="1"/>
        <v>0.12</v>
      </c>
    </row>
  </sheetData>
  <sheetProtection sheet="1" objects="1" scenarios="1" sort="0" autoFilter="0"/>
  <mergeCells count="3">
    <mergeCell ref="A1:H1"/>
    <mergeCell ref="A2:H2"/>
    <mergeCell ref="C3:H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sqref="A1:H1"/>
    </sheetView>
  </sheetViews>
  <sheetFormatPr defaultRowHeight="15" x14ac:dyDescent="0.25"/>
  <cols>
    <col min="1" max="1" width="22.85546875" customWidth="1"/>
  </cols>
  <sheetData>
    <row r="1" spans="1:9" x14ac:dyDescent="0.25">
      <c r="A1" s="85" t="s">
        <v>41</v>
      </c>
      <c r="B1" s="85"/>
      <c r="C1" s="85"/>
      <c r="D1" s="85"/>
      <c r="E1" s="85"/>
      <c r="F1" s="85"/>
      <c r="G1" s="85"/>
      <c r="H1" s="85"/>
      <c r="I1" s="10"/>
    </row>
    <row r="2" spans="1:9" ht="15.75" thickBot="1" x14ac:dyDescent="0.3">
      <c r="A2" s="85" t="s">
        <v>747</v>
      </c>
      <c r="B2" s="85"/>
      <c r="C2" s="85"/>
      <c r="D2" s="85"/>
      <c r="E2" s="85"/>
      <c r="F2" s="85"/>
      <c r="G2" s="85"/>
      <c r="H2" s="85"/>
      <c r="I2" s="10"/>
    </row>
    <row r="3" spans="1:9" x14ac:dyDescent="0.25">
      <c r="C3" s="89" t="s">
        <v>0</v>
      </c>
      <c r="D3" s="87"/>
      <c r="E3" s="87"/>
      <c r="F3" s="87"/>
      <c r="G3" s="87"/>
      <c r="H3" s="90"/>
      <c r="I3" s="45" t="s">
        <v>693</v>
      </c>
    </row>
    <row r="4" spans="1:9" ht="112.5" x14ac:dyDescent="0.25">
      <c r="A4" s="10" t="s">
        <v>42</v>
      </c>
      <c r="B4" s="10" t="s">
        <v>43</v>
      </c>
      <c r="C4" s="12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I4" s="65" t="s">
        <v>692</v>
      </c>
    </row>
    <row r="5" spans="1:9" x14ac:dyDescent="0.25">
      <c r="A5" s="3" t="s">
        <v>323</v>
      </c>
      <c r="B5" s="2" t="s">
        <v>324</v>
      </c>
      <c r="C5" s="7"/>
      <c r="D5" s="8"/>
      <c r="E5" s="8"/>
      <c r="F5" s="8"/>
      <c r="G5" s="8"/>
      <c r="H5" s="9">
        <v>1</v>
      </c>
      <c r="I5" s="46"/>
    </row>
    <row r="6" spans="1:9" x14ac:dyDescent="0.25">
      <c r="A6" s="1" t="s">
        <v>325</v>
      </c>
      <c r="B6" s="2">
        <v>309169</v>
      </c>
      <c r="C6" s="7"/>
      <c r="D6" s="8"/>
      <c r="E6" s="8"/>
      <c r="F6" s="8"/>
      <c r="G6" s="8">
        <v>1</v>
      </c>
      <c r="H6" s="9"/>
      <c r="I6" s="46"/>
    </row>
    <row r="7" spans="1:9" x14ac:dyDescent="0.25">
      <c r="A7" s="3" t="s">
        <v>326</v>
      </c>
      <c r="B7" s="2" t="s">
        <v>327</v>
      </c>
      <c r="C7" s="7"/>
      <c r="D7" s="8"/>
      <c r="E7" s="8"/>
      <c r="F7" s="8">
        <v>1</v>
      </c>
      <c r="G7" s="8"/>
      <c r="H7" s="9"/>
      <c r="I7" s="46"/>
    </row>
    <row r="8" spans="1:9" ht="30" x14ac:dyDescent="0.25">
      <c r="A8" s="4" t="s">
        <v>328</v>
      </c>
      <c r="B8" s="2" t="s">
        <v>329</v>
      </c>
      <c r="C8" s="7"/>
      <c r="D8" s="8"/>
      <c r="E8" s="8"/>
      <c r="F8" s="8"/>
      <c r="G8" s="8">
        <v>1</v>
      </c>
      <c r="H8" s="9"/>
      <c r="I8" s="46"/>
    </row>
    <row r="9" spans="1:9" x14ac:dyDescent="0.25">
      <c r="A9" s="3" t="s">
        <v>330</v>
      </c>
      <c r="B9" s="2" t="s">
        <v>331</v>
      </c>
      <c r="C9" s="7"/>
      <c r="D9" s="8"/>
      <c r="E9" s="8"/>
      <c r="F9" s="8"/>
      <c r="G9" s="8">
        <v>1</v>
      </c>
      <c r="H9" s="9"/>
      <c r="I9" s="46"/>
    </row>
    <row r="10" spans="1:9" x14ac:dyDescent="0.25">
      <c r="A10" s="3" t="s">
        <v>332</v>
      </c>
      <c r="B10" s="2" t="s">
        <v>333</v>
      </c>
      <c r="C10" s="7"/>
      <c r="D10" s="8"/>
      <c r="E10" s="8"/>
      <c r="F10" s="8"/>
      <c r="G10" s="8">
        <v>1</v>
      </c>
      <c r="H10" s="9"/>
      <c r="I10" s="46"/>
    </row>
    <row r="11" spans="1:9" x14ac:dyDescent="0.25">
      <c r="A11" s="1" t="s">
        <v>334</v>
      </c>
      <c r="B11" s="2" t="s">
        <v>335</v>
      </c>
      <c r="C11" s="7">
        <v>1</v>
      </c>
      <c r="D11" s="8"/>
      <c r="E11" s="8"/>
      <c r="F11" s="8"/>
      <c r="G11" s="8"/>
      <c r="H11" s="9"/>
      <c r="I11" s="46"/>
    </row>
    <row r="12" spans="1:9" x14ac:dyDescent="0.25">
      <c r="A12" s="3" t="s">
        <v>336</v>
      </c>
      <c r="B12" s="2">
        <v>300633</v>
      </c>
      <c r="C12" s="7"/>
      <c r="D12" s="8"/>
      <c r="E12" s="8"/>
      <c r="F12" s="8">
        <v>1</v>
      </c>
      <c r="G12" s="8"/>
      <c r="H12" s="9"/>
      <c r="I12" s="46"/>
    </row>
    <row r="13" spans="1:9" x14ac:dyDescent="0.25">
      <c r="A13" s="4" t="s">
        <v>337</v>
      </c>
      <c r="B13" s="2" t="s">
        <v>338</v>
      </c>
      <c r="C13" s="7">
        <v>1</v>
      </c>
      <c r="D13" s="8"/>
      <c r="E13" s="8"/>
      <c r="F13" s="8"/>
      <c r="G13" s="8"/>
      <c r="H13" s="9"/>
      <c r="I13" s="46"/>
    </row>
    <row r="14" spans="1:9" x14ac:dyDescent="0.25">
      <c r="A14" s="6" t="s">
        <v>339</v>
      </c>
      <c r="B14" s="6">
        <v>332764</v>
      </c>
      <c r="C14" s="7"/>
      <c r="D14" s="16"/>
      <c r="E14" s="16">
        <v>1</v>
      </c>
      <c r="F14" s="16"/>
      <c r="G14" s="16"/>
      <c r="H14" s="17"/>
      <c r="I14" s="7"/>
    </row>
    <row r="15" spans="1:9" x14ac:dyDescent="0.25">
      <c r="A15" s="3" t="s">
        <v>340</v>
      </c>
      <c r="B15" s="2" t="s">
        <v>341</v>
      </c>
      <c r="C15" s="7"/>
      <c r="D15" s="8">
        <v>1</v>
      </c>
      <c r="E15" s="8"/>
      <c r="F15" s="8"/>
      <c r="G15" s="8"/>
      <c r="H15" s="9"/>
      <c r="I15" s="46"/>
    </row>
    <row r="16" spans="1:9" x14ac:dyDescent="0.25">
      <c r="A16" s="1" t="s">
        <v>342</v>
      </c>
      <c r="B16" s="2" t="s">
        <v>343</v>
      </c>
      <c r="C16" s="7"/>
      <c r="D16" s="8"/>
      <c r="E16" s="8"/>
      <c r="F16" s="8"/>
      <c r="G16" s="8"/>
      <c r="H16" s="9">
        <v>1</v>
      </c>
      <c r="I16" s="46"/>
    </row>
    <row r="17" spans="1:9" x14ac:dyDescent="0.25">
      <c r="A17" s="1" t="s">
        <v>344</v>
      </c>
      <c r="B17" s="2" t="s">
        <v>345</v>
      </c>
      <c r="C17" s="7"/>
      <c r="D17" s="8"/>
      <c r="E17" s="8"/>
      <c r="F17" s="8"/>
      <c r="G17" s="8">
        <v>1</v>
      </c>
      <c r="H17" s="9"/>
      <c r="I17" s="46"/>
    </row>
    <row r="18" spans="1:9" x14ac:dyDescent="0.25">
      <c r="A18" s="6" t="s">
        <v>346</v>
      </c>
      <c r="B18" s="6">
        <v>317865</v>
      </c>
      <c r="C18" s="7"/>
      <c r="D18" s="8"/>
      <c r="E18" s="8"/>
      <c r="F18" s="8"/>
      <c r="G18" s="8">
        <v>1</v>
      </c>
      <c r="H18" s="9"/>
      <c r="I18" s="46"/>
    </row>
    <row r="19" spans="1:9" x14ac:dyDescent="0.25">
      <c r="A19" s="4" t="s">
        <v>347</v>
      </c>
      <c r="B19" s="2" t="s">
        <v>348</v>
      </c>
      <c r="C19" s="7">
        <v>1</v>
      </c>
      <c r="D19" s="8"/>
      <c r="E19" s="8"/>
      <c r="F19" s="8"/>
      <c r="G19" s="8"/>
      <c r="H19" s="9"/>
      <c r="I19" s="46"/>
    </row>
    <row r="20" spans="1:9" x14ac:dyDescent="0.25">
      <c r="A20" s="3" t="s">
        <v>349</v>
      </c>
      <c r="B20" s="2">
        <v>226384</v>
      </c>
      <c r="C20" s="7">
        <v>1</v>
      </c>
      <c r="D20" s="8"/>
      <c r="E20" s="8"/>
      <c r="F20" s="8"/>
      <c r="G20" s="8"/>
      <c r="H20" s="9"/>
      <c r="I20" s="46"/>
    </row>
    <row r="21" spans="1:9" x14ac:dyDescent="0.25">
      <c r="A21" s="1" t="s">
        <v>350</v>
      </c>
      <c r="B21" s="2" t="s">
        <v>351</v>
      </c>
      <c r="C21" s="7"/>
      <c r="D21" s="8"/>
      <c r="E21" s="8"/>
      <c r="F21" s="8"/>
      <c r="G21" s="8">
        <v>1</v>
      </c>
      <c r="H21" s="9"/>
      <c r="I21" s="46"/>
    </row>
    <row r="22" spans="1:9" x14ac:dyDescent="0.25">
      <c r="A22" s="3" t="s">
        <v>352</v>
      </c>
      <c r="B22" s="2" t="s">
        <v>353</v>
      </c>
      <c r="C22" s="7"/>
      <c r="D22" s="8"/>
      <c r="E22" s="8"/>
      <c r="F22" s="8">
        <v>1</v>
      </c>
      <c r="G22" s="8"/>
      <c r="H22" s="9"/>
      <c r="I22" s="46"/>
    </row>
    <row r="23" spans="1:9" x14ac:dyDescent="0.25">
      <c r="A23" s="3" t="s">
        <v>354</v>
      </c>
      <c r="B23" s="2" t="s">
        <v>355</v>
      </c>
      <c r="C23" s="7"/>
      <c r="D23" s="8">
        <v>1</v>
      </c>
      <c r="E23" s="8"/>
      <c r="F23" s="8"/>
      <c r="G23" s="8"/>
      <c r="H23" s="9"/>
      <c r="I23" s="46"/>
    </row>
    <row r="24" spans="1:9" x14ac:dyDescent="0.25">
      <c r="A24" s="4" t="s">
        <v>356</v>
      </c>
      <c r="B24" s="2" t="s">
        <v>357</v>
      </c>
      <c r="C24" s="7">
        <v>1</v>
      </c>
      <c r="D24" s="8"/>
      <c r="E24" s="8"/>
      <c r="F24" s="8"/>
      <c r="G24" s="8"/>
      <c r="H24" s="9"/>
      <c r="I24" s="46"/>
    </row>
    <row r="25" spans="1:9" x14ac:dyDescent="0.25">
      <c r="A25" s="3" t="s">
        <v>358</v>
      </c>
      <c r="B25" s="2" t="s">
        <v>359</v>
      </c>
      <c r="C25" s="7">
        <v>1</v>
      </c>
      <c r="D25" s="8"/>
      <c r="E25" s="8"/>
      <c r="F25" s="8"/>
      <c r="G25" s="8"/>
      <c r="H25" s="9"/>
      <c r="I25" s="46"/>
    </row>
    <row r="26" spans="1:9" x14ac:dyDescent="0.25">
      <c r="A26" s="6" t="s">
        <v>360</v>
      </c>
      <c r="B26" s="6">
        <v>333004</v>
      </c>
      <c r="C26" s="7">
        <v>1</v>
      </c>
      <c r="D26" s="16"/>
      <c r="E26" s="16"/>
      <c r="F26" s="16"/>
      <c r="G26" s="16"/>
      <c r="H26" s="17"/>
      <c r="I26" s="7"/>
    </row>
    <row r="27" spans="1:9" x14ac:dyDescent="0.25">
      <c r="A27" s="3" t="s">
        <v>361</v>
      </c>
      <c r="B27" s="2" t="s">
        <v>362</v>
      </c>
      <c r="C27" s="7">
        <v>1</v>
      </c>
      <c r="D27" s="8"/>
      <c r="E27" s="8"/>
      <c r="F27" s="8"/>
      <c r="G27" s="8"/>
      <c r="H27" s="9"/>
      <c r="I27" s="46"/>
    </row>
    <row r="28" spans="1:9" x14ac:dyDescent="0.25">
      <c r="A28" s="3" t="s">
        <v>363</v>
      </c>
      <c r="B28" s="2">
        <v>344951</v>
      </c>
      <c r="C28" s="7"/>
      <c r="D28" s="16"/>
      <c r="E28" s="16"/>
      <c r="F28" s="16"/>
      <c r="G28" s="16">
        <v>1</v>
      </c>
      <c r="H28" s="17"/>
      <c r="I28" s="7"/>
    </row>
    <row r="29" spans="1:9" x14ac:dyDescent="0.25">
      <c r="A29" s="6" t="s">
        <v>364</v>
      </c>
      <c r="B29" s="6">
        <v>332769</v>
      </c>
      <c r="C29" s="7"/>
      <c r="D29" s="16"/>
      <c r="E29" s="16"/>
      <c r="F29" s="16"/>
      <c r="G29" s="16">
        <v>1</v>
      </c>
      <c r="H29" s="17"/>
      <c r="I29" s="7"/>
    </row>
    <row r="30" spans="1:9" x14ac:dyDescent="0.25">
      <c r="A30" s="3" t="s">
        <v>365</v>
      </c>
      <c r="B30" s="2" t="s">
        <v>366</v>
      </c>
      <c r="C30" s="7"/>
      <c r="D30" s="8"/>
      <c r="E30" s="8"/>
      <c r="F30" s="8"/>
      <c r="G30" s="8">
        <v>1</v>
      </c>
      <c r="H30" s="9"/>
      <c r="I30" s="46"/>
    </row>
    <row r="31" spans="1:9" x14ac:dyDescent="0.25">
      <c r="A31" s="4" t="s">
        <v>721</v>
      </c>
      <c r="B31" s="2" t="s">
        <v>722</v>
      </c>
      <c r="C31" s="7"/>
      <c r="D31" s="8"/>
      <c r="E31" s="8"/>
      <c r="F31" s="8"/>
      <c r="G31" s="8"/>
      <c r="H31" s="9"/>
      <c r="I31" s="46">
        <v>1</v>
      </c>
    </row>
    <row r="32" spans="1:9" x14ac:dyDescent="0.25">
      <c r="A32" s="6" t="s">
        <v>367</v>
      </c>
      <c r="B32" s="6">
        <v>320839</v>
      </c>
      <c r="C32" s="7"/>
      <c r="D32" s="8">
        <v>1</v>
      </c>
      <c r="E32" s="8"/>
      <c r="F32" s="8"/>
      <c r="G32" s="8"/>
      <c r="H32" s="9"/>
      <c r="I32" s="46"/>
    </row>
    <row r="33" spans="1:9" x14ac:dyDescent="0.25">
      <c r="A33" s="5" t="s">
        <v>368</v>
      </c>
      <c r="B33" s="2" t="s">
        <v>369</v>
      </c>
      <c r="C33" s="7">
        <v>1</v>
      </c>
      <c r="D33" s="8"/>
      <c r="E33" s="8"/>
      <c r="F33" s="8"/>
      <c r="G33" s="8"/>
      <c r="H33" s="9"/>
      <c r="I33" s="46"/>
    </row>
    <row r="34" spans="1:9" x14ac:dyDescent="0.25">
      <c r="A34" s="3" t="s">
        <v>370</v>
      </c>
      <c r="B34" s="15" t="s">
        <v>371</v>
      </c>
      <c r="C34" s="7">
        <v>1</v>
      </c>
      <c r="D34" s="8"/>
      <c r="E34" s="8"/>
      <c r="F34" s="8"/>
      <c r="G34" s="8"/>
      <c r="H34" s="9"/>
      <c r="I34" s="46"/>
    </row>
    <row r="35" spans="1:9" x14ac:dyDescent="0.25">
      <c r="A35" s="3" t="s">
        <v>372</v>
      </c>
      <c r="B35" s="2" t="s">
        <v>373</v>
      </c>
      <c r="C35" s="7"/>
      <c r="D35" s="8"/>
      <c r="E35" s="8"/>
      <c r="F35" s="8"/>
      <c r="G35" s="8"/>
      <c r="H35" s="9">
        <v>1</v>
      </c>
      <c r="I35" s="46"/>
    </row>
    <row r="36" spans="1:9" x14ac:dyDescent="0.25">
      <c r="A36" s="3" t="s">
        <v>374</v>
      </c>
      <c r="B36" s="2">
        <v>222152</v>
      </c>
      <c r="C36" s="7"/>
      <c r="D36" s="8"/>
      <c r="E36" s="8">
        <v>1</v>
      </c>
      <c r="F36" s="8"/>
      <c r="G36" s="8"/>
      <c r="H36" s="9"/>
      <c r="I36" s="46"/>
    </row>
    <row r="37" spans="1:9" x14ac:dyDescent="0.25">
      <c r="A37" s="3" t="s">
        <v>375</v>
      </c>
      <c r="B37" s="2" t="s">
        <v>376</v>
      </c>
      <c r="C37" s="7">
        <v>1</v>
      </c>
      <c r="D37" s="8"/>
      <c r="E37" s="8"/>
      <c r="F37" s="8"/>
      <c r="G37" s="8"/>
      <c r="H37" s="9"/>
      <c r="I37" s="46"/>
    </row>
    <row r="38" spans="1:9" x14ac:dyDescent="0.25">
      <c r="A38" s="4" t="s">
        <v>377</v>
      </c>
      <c r="B38" s="2" t="s">
        <v>378</v>
      </c>
      <c r="C38" s="7"/>
      <c r="D38" s="8"/>
      <c r="E38" s="8"/>
      <c r="F38" s="8"/>
      <c r="G38" s="8">
        <v>1</v>
      </c>
      <c r="H38" s="9"/>
      <c r="I38" s="46"/>
    </row>
    <row r="39" spans="1:9" x14ac:dyDescent="0.25">
      <c r="A39" s="4" t="s">
        <v>379</v>
      </c>
      <c r="B39" s="2" t="s">
        <v>380</v>
      </c>
      <c r="C39" s="7">
        <v>1</v>
      </c>
      <c r="D39" s="8"/>
      <c r="E39" s="8"/>
      <c r="F39" s="8"/>
      <c r="G39" s="8"/>
      <c r="H39" s="9"/>
      <c r="I39" s="46"/>
    </row>
    <row r="40" spans="1:9" x14ac:dyDescent="0.25">
      <c r="A40" s="3" t="s">
        <v>381</v>
      </c>
      <c r="B40" s="2">
        <v>344108</v>
      </c>
      <c r="C40" s="7"/>
      <c r="D40" s="16">
        <v>1</v>
      </c>
      <c r="E40" s="16"/>
      <c r="F40" s="16"/>
      <c r="G40" s="16"/>
      <c r="H40" s="17"/>
      <c r="I40" s="7"/>
    </row>
    <row r="41" spans="1:9" x14ac:dyDescent="0.25">
      <c r="A41" s="3" t="s">
        <v>382</v>
      </c>
      <c r="B41" s="2" t="s">
        <v>383</v>
      </c>
      <c r="C41" s="7">
        <v>1</v>
      </c>
      <c r="D41" s="8"/>
      <c r="E41" s="8"/>
      <c r="F41" s="8"/>
      <c r="G41" s="8"/>
      <c r="H41" s="9"/>
      <c r="I41" s="46"/>
    </row>
    <row r="42" spans="1:9" x14ac:dyDescent="0.25">
      <c r="A42" s="1" t="s">
        <v>384</v>
      </c>
      <c r="B42" s="2" t="s">
        <v>385</v>
      </c>
      <c r="C42" s="7"/>
      <c r="D42" s="8">
        <v>1</v>
      </c>
      <c r="E42" s="8"/>
      <c r="F42" s="8"/>
      <c r="G42" s="8"/>
      <c r="H42" s="9"/>
      <c r="I42" s="46"/>
    </row>
    <row r="43" spans="1:9" x14ac:dyDescent="0.25">
      <c r="A43" s="3" t="s">
        <v>386</v>
      </c>
      <c r="B43" s="2" t="s">
        <v>387</v>
      </c>
      <c r="C43" s="7"/>
      <c r="D43" s="8"/>
      <c r="E43" s="8"/>
      <c r="F43" s="8"/>
      <c r="G43" s="8"/>
      <c r="H43" s="9">
        <v>1</v>
      </c>
      <c r="I43" s="46"/>
    </row>
    <row r="44" spans="1:9" x14ac:dyDescent="0.25">
      <c r="A44" s="3" t="s">
        <v>388</v>
      </c>
      <c r="B44" s="2" t="s">
        <v>389</v>
      </c>
      <c r="C44" s="7">
        <v>1</v>
      </c>
      <c r="D44" s="8"/>
      <c r="E44" s="8"/>
      <c r="F44" s="8"/>
      <c r="G44" s="8"/>
      <c r="H44" s="9"/>
      <c r="I44" s="46"/>
    </row>
    <row r="45" spans="1:9" x14ac:dyDescent="0.25">
      <c r="A45" s="1" t="s">
        <v>390</v>
      </c>
      <c r="B45" s="2" t="s">
        <v>391</v>
      </c>
      <c r="C45" s="7"/>
      <c r="D45" s="8"/>
      <c r="E45" s="8"/>
      <c r="F45" s="8"/>
      <c r="G45" s="8"/>
      <c r="H45" s="9">
        <v>1</v>
      </c>
      <c r="I45" s="46"/>
    </row>
    <row r="46" spans="1:9" x14ac:dyDescent="0.25">
      <c r="A46" s="4" t="s">
        <v>392</v>
      </c>
      <c r="B46" s="2" t="s">
        <v>393</v>
      </c>
      <c r="C46" s="7">
        <v>1</v>
      </c>
      <c r="D46" s="8"/>
      <c r="E46" s="8"/>
      <c r="F46" s="8"/>
      <c r="G46" s="8"/>
      <c r="H46" s="9"/>
      <c r="I46" s="46"/>
    </row>
    <row r="47" spans="1:9" x14ac:dyDescent="0.25">
      <c r="A47" s="4" t="s">
        <v>394</v>
      </c>
      <c r="B47" s="2" t="s">
        <v>395</v>
      </c>
      <c r="C47" s="7">
        <v>1</v>
      </c>
      <c r="D47" s="8"/>
      <c r="E47" s="8"/>
      <c r="F47" s="8"/>
      <c r="G47" s="8"/>
      <c r="H47" s="9"/>
      <c r="I47" s="46"/>
    </row>
    <row r="48" spans="1:9" x14ac:dyDescent="0.25">
      <c r="A48" s="1" t="s">
        <v>396</v>
      </c>
      <c r="B48" s="2" t="s">
        <v>397</v>
      </c>
      <c r="C48" s="7"/>
      <c r="D48" s="8"/>
      <c r="E48" s="8">
        <v>1</v>
      </c>
      <c r="F48" s="8"/>
      <c r="G48" s="8"/>
      <c r="H48" s="9"/>
      <c r="I48" s="46"/>
    </row>
    <row r="49" spans="1:11" x14ac:dyDescent="0.25">
      <c r="A49" s="3" t="s">
        <v>398</v>
      </c>
      <c r="B49" s="2" t="s">
        <v>399</v>
      </c>
      <c r="C49" s="7"/>
      <c r="D49" s="8"/>
      <c r="E49" s="8"/>
      <c r="F49" s="8"/>
      <c r="G49" s="8">
        <v>1</v>
      </c>
      <c r="H49" s="9"/>
      <c r="I49" s="46"/>
    </row>
    <row r="50" spans="1:11" x14ac:dyDescent="0.25">
      <c r="A50" s="3" t="s">
        <v>400</v>
      </c>
      <c r="B50" s="2" t="s">
        <v>401</v>
      </c>
      <c r="C50" s="18">
        <v>1</v>
      </c>
      <c r="D50" s="19"/>
      <c r="E50" s="19"/>
      <c r="F50" s="19"/>
      <c r="G50" s="19"/>
      <c r="H50" s="20"/>
      <c r="I50" s="46"/>
    </row>
    <row r="51" spans="1:11" x14ac:dyDescent="0.25">
      <c r="A51" s="3" t="s">
        <v>402</v>
      </c>
      <c r="B51" s="2" t="s">
        <v>403</v>
      </c>
      <c r="C51" s="18"/>
      <c r="D51" s="19">
        <v>1</v>
      </c>
      <c r="E51" s="19"/>
      <c r="F51" s="19"/>
      <c r="G51" s="19"/>
      <c r="H51" s="20"/>
      <c r="I51" s="46"/>
    </row>
    <row r="52" spans="1:11" ht="30.75" thickBot="1" x14ac:dyDescent="0.3">
      <c r="A52" s="4" t="s">
        <v>404</v>
      </c>
      <c r="B52" s="4" t="s">
        <v>405</v>
      </c>
      <c r="C52" s="21"/>
      <c r="D52" s="22"/>
      <c r="E52" s="22"/>
      <c r="F52" s="22"/>
      <c r="G52" s="22">
        <v>1</v>
      </c>
      <c r="H52" s="23"/>
      <c r="I52" s="46"/>
    </row>
    <row r="53" spans="1:11" x14ac:dyDescent="0.25">
      <c r="C53" s="11">
        <f>SUM(C5:C52)</f>
        <v>17</v>
      </c>
      <c r="D53" s="11">
        <f t="shared" ref="D53:I53" si="0">SUM(D5:D52)</f>
        <v>6</v>
      </c>
      <c r="E53" s="11">
        <f t="shared" si="0"/>
        <v>3</v>
      </c>
      <c r="F53" s="11">
        <f t="shared" si="0"/>
        <v>3</v>
      </c>
      <c r="G53" s="11">
        <f t="shared" si="0"/>
        <v>13</v>
      </c>
      <c r="H53" s="11">
        <f t="shared" si="0"/>
        <v>5</v>
      </c>
      <c r="I53" s="11">
        <f t="shared" si="0"/>
        <v>1</v>
      </c>
      <c r="J53" s="10">
        <f>SUM(C53:I53)</f>
        <v>48</v>
      </c>
      <c r="K53" s="31" t="s">
        <v>690</v>
      </c>
    </row>
    <row r="54" spans="1:11" x14ac:dyDescent="0.25">
      <c r="C54" s="69">
        <f>C53/$J$53</f>
        <v>0.35416666666666669</v>
      </c>
      <c r="D54" s="69">
        <f t="shared" ref="D54:I54" si="1">D53/$J$53</f>
        <v>0.125</v>
      </c>
      <c r="E54" s="69">
        <f t="shared" si="1"/>
        <v>6.25E-2</v>
      </c>
      <c r="F54" s="69">
        <f t="shared" si="1"/>
        <v>6.25E-2</v>
      </c>
      <c r="G54" s="69">
        <f t="shared" si="1"/>
        <v>0.27083333333333331</v>
      </c>
      <c r="H54" s="69">
        <f t="shared" si="1"/>
        <v>0.10416666666666667</v>
      </c>
      <c r="I54" s="69">
        <f t="shared" si="1"/>
        <v>2.0833333333333332E-2</v>
      </c>
    </row>
  </sheetData>
  <sheetProtection sheet="1" objects="1" scenarios="1" sort="0" autoFilter="0"/>
  <mergeCells count="3">
    <mergeCell ref="A1:H1"/>
    <mergeCell ref="A2:H2"/>
    <mergeCell ref="C3:H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C41" sqref="C41"/>
    </sheetView>
  </sheetViews>
  <sheetFormatPr defaultRowHeight="15" x14ac:dyDescent="0.25"/>
  <cols>
    <col min="1" max="1" width="22.85546875" customWidth="1"/>
  </cols>
  <sheetData>
    <row r="1" spans="1:9" x14ac:dyDescent="0.25">
      <c r="A1" s="85" t="s">
        <v>41</v>
      </c>
      <c r="B1" s="85"/>
      <c r="C1" s="85"/>
      <c r="D1" s="85"/>
      <c r="E1" s="85"/>
      <c r="F1" s="85"/>
      <c r="G1" s="85"/>
      <c r="H1" s="85"/>
      <c r="I1" s="10"/>
    </row>
    <row r="2" spans="1:9" ht="15.75" thickBot="1" x14ac:dyDescent="0.3">
      <c r="A2" s="85" t="s">
        <v>691</v>
      </c>
      <c r="B2" s="85"/>
      <c r="C2" s="85"/>
      <c r="D2" s="85"/>
      <c r="E2" s="85"/>
      <c r="F2" s="85"/>
      <c r="G2" s="85"/>
      <c r="H2" s="85"/>
      <c r="I2" s="10"/>
    </row>
    <row r="3" spans="1:9" x14ac:dyDescent="0.25">
      <c r="C3" s="89" t="s">
        <v>0</v>
      </c>
      <c r="D3" s="87"/>
      <c r="E3" s="87"/>
      <c r="F3" s="87"/>
      <c r="G3" s="87"/>
      <c r="H3" s="90"/>
      <c r="I3" s="45" t="s">
        <v>693</v>
      </c>
    </row>
    <row r="4" spans="1:9" ht="112.5" x14ac:dyDescent="0.25">
      <c r="A4" s="10" t="s">
        <v>42</v>
      </c>
      <c r="B4" s="10" t="s">
        <v>43</v>
      </c>
      <c r="C4" s="12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I4" s="65" t="s">
        <v>692</v>
      </c>
    </row>
    <row r="5" spans="1:9" x14ac:dyDescent="0.25">
      <c r="A5" s="27" t="s">
        <v>406</v>
      </c>
      <c r="B5" s="28">
        <v>222892</v>
      </c>
      <c r="C5" s="7">
        <v>1</v>
      </c>
      <c r="D5" s="8"/>
      <c r="E5" s="8"/>
      <c r="F5" s="8"/>
      <c r="G5" s="8"/>
      <c r="H5" s="9"/>
      <c r="I5" s="54"/>
    </row>
    <row r="6" spans="1:9" x14ac:dyDescent="0.25">
      <c r="A6" s="3" t="s">
        <v>407</v>
      </c>
      <c r="B6" s="2">
        <v>222949</v>
      </c>
      <c r="C6" s="7">
        <v>1</v>
      </c>
      <c r="D6" s="8"/>
      <c r="E6" s="8"/>
      <c r="F6" s="8"/>
      <c r="G6" s="8"/>
      <c r="H6" s="9"/>
      <c r="I6" s="54"/>
    </row>
    <row r="7" spans="1:9" x14ac:dyDescent="0.25">
      <c r="A7" s="3" t="s">
        <v>408</v>
      </c>
      <c r="B7" s="2" t="s">
        <v>409</v>
      </c>
      <c r="C7" s="7"/>
      <c r="D7" s="8">
        <v>1</v>
      </c>
      <c r="E7" s="8"/>
      <c r="F7" s="8"/>
      <c r="G7" s="8"/>
      <c r="H7" s="9"/>
      <c r="I7" s="54"/>
    </row>
    <row r="8" spans="1:9" x14ac:dyDescent="0.25">
      <c r="A8" s="6" t="s">
        <v>410</v>
      </c>
      <c r="B8" s="6">
        <v>316851</v>
      </c>
      <c r="C8" s="7">
        <v>1</v>
      </c>
      <c r="D8" s="8"/>
      <c r="E8" s="8"/>
      <c r="F8" s="8"/>
      <c r="G8" s="8"/>
      <c r="H8" s="9"/>
      <c r="I8" s="54"/>
    </row>
    <row r="9" spans="1:9" x14ac:dyDescent="0.25">
      <c r="A9" s="1" t="s">
        <v>411</v>
      </c>
      <c r="B9" s="2" t="s">
        <v>412</v>
      </c>
      <c r="C9" s="7">
        <v>1</v>
      </c>
      <c r="D9" s="8"/>
      <c r="E9" s="8"/>
      <c r="F9" s="8"/>
      <c r="G9" s="8"/>
      <c r="H9" s="9"/>
      <c r="I9" s="54"/>
    </row>
    <row r="10" spans="1:9" x14ac:dyDescent="0.25">
      <c r="A10" s="1" t="s">
        <v>413</v>
      </c>
      <c r="B10" s="2" t="s">
        <v>414</v>
      </c>
      <c r="C10" s="7"/>
      <c r="D10" s="8"/>
      <c r="E10" s="8"/>
      <c r="F10" s="8"/>
      <c r="G10" s="8">
        <v>1</v>
      </c>
      <c r="H10" s="9"/>
      <c r="I10" s="54"/>
    </row>
    <row r="11" spans="1:9" x14ac:dyDescent="0.25">
      <c r="A11" s="3" t="s">
        <v>415</v>
      </c>
      <c r="B11" s="2" t="s">
        <v>416</v>
      </c>
      <c r="C11" s="7"/>
      <c r="D11" s="8"/>
      <c r="E11" s="8">
        <v>1</v>
      </c>
      <c r="F11" s="8"/>
      <c r="G11" s="8"/>
      <c r="H11" s="9"/>
      <c r="I11" s="54"/>
    </row>
    <row r="12" spans="1:9" x14ac:dyDescent="0.25">
      <c r="A12" s="1" t="s">
        <v>417</v>
      </c>
      <c r="B12" s="2" t="s">
        <v>418</v>
      </c>
      <c r="C12" s="7"/>
      <c r="D12" s="8"/>
      <c r="E12" s="8"/>
      <c r="F12" s="8"/>
      <c r="G12" s="8"/>
      <c r="H12" s="9">
        <v>1</v>
      </c>
      <c r="I12" s="54"/>
    </row>
    <row r="13" spans="1:9" ht="30" x14ac:dyDescent="0.25">
      <c r="A13" s="3" t="s">
        <v>419</v>
      </c>
      <c r="B13" s="2" t="s">
        <v>420</v>
      </c>
      <c r="C13" s="7"/>
      <c r="D13" s="16"/>
      <c r="E13" s="16"/>
      <c r="F13" s="16"/>
      <c r="G13" s="16">
        <v>1</v>
      </c>
      <c r="H13" s="17"/>
      <c r="I13" s="55"/>
    </row>
    <row r="14" spans="1:9" x14ac:dyDescent="0.25">
      <c r="A14" s="3" t="s">
        <v>421</v>
      </c>
      <c r="B14" s="2" t="s">
        <v>422</v>
      </c>
      <c r="C14" s="7"/>
      <c r="D14" s="8"/>
      <c r="E14" s="8">
        <v>1</v>
      </c>
      <c r="F14" s="8"/>
      <c r="G14" s="8"/>
      <c r="H14" s="9"/>
      <c r="I14" s="54"/>
    </row>
    <row r="15" spans="1:9" x14ac:dyDescent="0.25">
      <c r="A15" s="3" t="s">
        <v>423</v>
      </c>
      <c r="B15" s="2" t="s">
        <v>424</v>
      </c>
      <c r="C15" s="7"/>
      <c r="D15" s="8"/>
      <c r="E15" s="8">
        <v>1</v>
      </c>
      <c r="F15" s="8"/>
      <c r="G15" s="8"/>
      <c r="H15" s="9"/>
      <c r="I15" s="54"/>
    </row>
    <row r="16" spans="1:9" x14ac:dyDescent="0.25">
      <c r="A16" s="6" t="s">
        <v>425</v>
      </c>
      <c r="B16" s="6">
        <v>329934</v>
      </c>
      <c r="C16" s="7"/>
      <c r="D16" s="8"/>
      <c r="E16" s="8">
        <v>1</v>
      </c>
      <c r="F16" s="8"/>
      <c r="G16" s="8"/>
      <c r="H16" s="9"/>
      <c r="I16" s="54"/>
    </row>
    <row r="17" spans="1:9" x14ac:dyDescent="0.25">
      <c r="A17" s="1" t="s">
        <v>426</v>
      </c>
      <c r="B17" s="2" t="s">
        <v>427</v>
      </c>
      <c r="C17" s="7"/>
      <c r="D17" s="8"/>
      <c r="E17" s="8"/>
      <c r="F17" s="8"/>
      <c r="G17" s="8"/>
      <c r="H17" s="9">
        <v>1</v>
      </c>
      <c r="I17" s="54"/>
    </row>
    <row r="18" spans="1:9" x14ac:dyDescent="0.25">
      <c r="A18" s="3" t="s">
        <v>428</v>
      </c>
      <c r="B18" s="2" t="s">
        <v>429</v>
      </c>
      <c r="C18" s="7">
        <v>1</v>
      </c>
      <c r="D18" s="8"/>
      <c r="E18" s="8"/>
      <c r="F18" s="8"/>
      <c r="G18" s="8"/>
      <c r="H18" s="9"/>
      <c r="I18" s="54"/>
    </row>
    <row r="19" spans="1:9" x14ac:dyDescent="0.25">
      <c r="A19" s="3" t="s">
        <v>428</v>
      </c>
      <c r="B19" s="2" t="s">
        <v>430</v>
      </c>
      <c r="C19" s="7">
        <v>1</v>
      </c>
      <c r="D19" s="16"/>
      <c r="E19" s="16"/>
      <c r="F19" s="16"/>
      <c r="G19" s="16"/>
      <c r="H19" s="17"/>
      <c r="I19" s="55"/>
    </row>
    <row r="20" spans="1:9" x14ac:dyDescent="0.25">
      <c r="A20" s="3" t="s">
        <v>710</v>
      </c>
      <c r="B20" s="2" t="s">
        <v>711</v>
      </c>
      <c r="C20" s="7"/>
      <c r="D20" s="16"/>
      <c r="E20" s="16"/>
      <c r="F20" s="16"/>
      <c r="G20" s="16"/>
      <c r="H20" s="17"/>
      <c r="I20" s="55">
        <v>1</v>
      </c>
    </row>
    <row r="21" spans="1:9" x14ac:dyDescent="0.25">
      <c r="A21" s="4" t="s">
        <v>431</v>
      </c>
      <c r="B21" s="2" t="s">
        <v>432</v>
      </c>
      <c r="C21" s="7"/>
      <c r="D21" s="8"/>
      <c r="E21" s="8"/>
      <c r="F21" s="8"/>
      <c r="G21" s="8">
        <v>1</v>
      </c>
      <c r="H21" s="9"/>
      <c r="I21" s="54"/>
    </row>
    <row r="22" spans="1:9" x14ac:dyDescent="0.25">
      <c r="A22" s="2" t="s">
        <v>433</v>
      </c>
      <c r="B22" s="2">
        <v>271206</v>
      </c>
      <c r="C22" s="7">
        <v>1</v>
      </c>
      <c r="D22" s="8"/>
      <c r="E22" s="8"/>
      <c r="F22" s="8"/>
      <c r="G22" s="8"/>
      <c r="H22" s="9"/>
      <c r="I22" s="54"/>
    </row>
    <row r="23" spans="1:9" x14ac:dyDescent="0.25">
      <c r="A23" s="6" t="s">
        <v>434</v>
      </c>
      <c r="B23" s="6">
        <v>332755</v>
      </c>
      <c r="C23" s="7">
        <v>1</v>
      </c>
      <c r="D23" s="8"/>
      <c r="E23" s="8"/>
      <c r="F23" s="8"/>
      <c r="G23" s="8"/>
      <c r="H23" s="9"/>
      <c r="I23" s="54"/>
    </row>
    <row r="24" spans="1:9" x14ac:dyDescent="0.25">
      <c r="A24" s="1" t="s">
        <v>714</v>
      </c>
      <c r="B24" s="2">
        <v>349906</v>
      </c>
      <c r="C24" s="7"/>
      <c r="D24" s="8"/>
      <c r="E24" s="8"/>
      <c r="F24" s="8"/>
      <c r="G24" s="8"/>
      <c r="H24" s="9"/>
      <c r="I24" s="54">
        <v>1</v>
      </c>
    </row>
    <row r="25" spans="1:9" x14ac:dyDescent="0.25">
      <c r="A25" s="3" t="s">
        <v>715</v>
      </c>
      <c r="B25" s="2" t="s">
        <v>716</v>
      </c>
      <c r="C25" s="7"/>
      <c r="D25" s="8"/>
      <c r="E25" s="8"/>
      <c r="F25" s="8"/>
      <c r="G25" s="8">
        <v>1</v>
      </c>
      <c r="H25" s="9"/>
      <c r="I25" s="54"/>
    </row>
    <row r="26" spans="1:9" x14ac:dyDescent="0.25">
      <c r="A26" s="3" t="s">
        <v>435</v>
      </c>
      <c r="B26" s="2" t="s">
        <v>436</v>
      </c>
      <c r="C26" s="7"/>
      <c r="D26" s="8"/>
      <c r="E26" s="8"/>
      <c r="F26" s="8"/>
      <c r="G26" s="8">
        <v>1</v>
      </c>
      <c r="H26" s="9"/>
      <c r="I26" s="54"/>
    </row>
    <row r="27" spans="1:9" x14ac:dyDescent="0.25">
      <c r="A27" s="1" t="s">
        <v>717</v>
      </c>
      <c r="B27" s="2" t="s">
        <v>718</v>
      </c>
      <c r="C27" s="7"/>
      <c r="D27" s="8"/>
      <c r="E27" s="8"/>
      <c r="F27" s="8"/>
      <c r="G27" s="8"/>
      <c r="H27" s="9"/>
      <c r="I27" s="54">
        <v>1</v>
      </c>
    </row>
    <row r="28" spans="1:9" x14ac:dyDescent="0.25">
      <c r="A28" s="6" t="s">
        <v>437</v>
      </c>
      <c r="B28" s="6">
        <v>337833</v>
      </c>
      <c r="C28" s="7">
        <v>1</v>
      </c>
      <c r="D28" s="8"/>
      <c r="E28" s="8"/>
      <c r="F28" s="8"/>
      <c r="G28" s="8"/>
      <c r="H28" s="9"/>
      <c r="I28" s="54"/>
    </row>
    <row r="29" spans="1:9" x14ac:dyDescent="0.25">
      <c r="A29" s="3" t="s">
        <v>438</v>
      </c>
      <c r="B29" s="2" t="s">
        <v>439</v>
      </c>
      <c r="C29" s="7">
        <v>1</v>
      </c>
      <c r="D29" s="8"/>
      <c r="E29" s="8"/>
      <c r="F29" s="8"/>
      <c r="G29" s="8"/>
      <c r="H29" s="9"/>
      <c r="I29" s="54"/>
    </row>
    <row r="30" spans="1:9" x14ac:dyDescent="0.25">
      <c r="A30" s="3" t="s">
        <v>440</v>
      </c>
      <c r="B30" s="2" t="s">
        <v>441</v>
      </c>
      <c r="C30" s="7">
        <v>1</v>
      </c>
      <c r="D30" s="8"/>
      <c r="E30" s="8"/>
      <c r="F30" s="8"/>
      <c r="G30" s="8"/>
      <c r="H30" s="9"/>
      <c r="I30" s="54"/>
    </row>
    <row r="31" spans="1:9" x14ac:dyDescent="0.25">
      <c r="A31" s="3" t="s">
        <v>442</v>
      </c>
      <c r="B31" s="2">
        <v>344564</v>
      </c>
      <c r="C31" s="7"/>
      <c r="D31" s="8"/>
      <c r="E31" s="8"/>
      <c r="F31" s="8"/>
      <c r="G31" s="8">
        <v>1</v>
      </c>
      <c r="H31" s="9"/>
      <c r="I31" s="54"/>
    </row>
    <row r="32" spans="1:9" x14ac:dyDescent="0.25">
      <c r="A32" s="6" t="s">
        <v>719</v>
      </c>
      <c r="B32" s="6">
        <v>329964</v>
      </c>
      <c r="C32" s="7"/>
      <c r="D32" s="8"/>
      <c r="E32" s="8"/>
      <c r="F32" s="8"/>
      <c r="G32" s="8"/>
      <c r="H32" s="9"/>
      <c r="I32" s="54">
        <v>1</v>
      </c>
    </row>
    <row r="33" spans="1:11" x14ac:dyDescent="0.25">
      <c r="A33" s="3" t="s">
        <v>444</v>
      </c>
      <c r="B33" s="2">
        <v>343216</v>
      </c>
      <c r="C33" s="7"/>
      <c r="D33" s="8"/>
      <c r="E33" s="8"/>
      <c r="F33" s="8"/>
      <c r="G33" s="8"/>
      <c r="H33" s="9">
        <v>1</v>
      </c>
      <c r="I33" s="54"/>
    </row>
    <row r="34" spans="1:11" ht="30" x14ac:dyDescent="0.25">
      <c r="A34" s="4" t="s">
        <v>445</v>
      </c>
      <c r="B34" s="2" t="s">
        <v>446</v>
      </c>
      <c r="C34" s="7">
        <v>1</v>
      </c>
      <c r="D34" s="8"/>
      <c r="E34" s="8"/>
      <c r="F34" s="8"/>
      <c r="G34" s="8"/>
      <c r="H34" s="9"/>
      <c r="I34" s="54"/>
    </row>
    <row r="35" spans="1:11" x14ac:dyDescent="0.25">
      <c r="A35" s="3" t="s">
        <v>447</v>
      </c>
      <c r="B35" s="2">
        <v>337968</v>
      </c>
      <c r="C35" s="7"/>
      <c r="D35" s="8"/>
      <c r="E35" s="8"/>
      <c r="F35" s="8"/>
      <c r="G35" s="8">
        <v>1</v>
      </c>
      <c r="H35" s="9"/>
      <c r="I35" s="54"/>
    </row>
    <row r="36" spans="1:11" x14ac:dyDescent="0.25">
      <c r="A36" s="1" t="s">
        <v>448</v>
      </c>
      <c r="B36" s="2" t="s">
        <v>449</v>
      </c>
      <c r="C36" s="7"/>
      <c r="D36" s="8"/>
      <c r="E36" s="8">
        <v>1</v>
      </c>
      <c r="F36" s="8"/>
      <c r="G36" s="8"/>
      <c r="H36" s="9"/>
      <c r="I36" s="54"/>
    </row>
    <row r="37" spans="1:11" ht="30" x14ac:dyDescent="0.25">
      <c r="A37" s="3" t="s">
        <v>726</v>
      </c>
      <c r="B37" s="2" t="s">
        <v>727</v>
      </c>
      <c r="C37" s="7"/>
      <c r="D37" s="8"/>
      <c r="E37" s="8"/>
      <c r="F37" s="8"/>
      <c r="G37" s="8"/>
      <c r="H37" s="9"/>
      <c r="I37" s="54">
        <v>1</v>
      </c>
    </row>
    <row r="38" spans="1:11" x14ac:dyDescent="0.25">
      <c r="A38" s="3" t="s">
        <v>450</v>
      </c>
      <c r="B38" s="2">
        <v>308166</v>
      </c>
      <c r="C38" s="7">
        <v>1</v>
      </c>
      <c r="D38" s="8"/>
      <c r="E38" s="8"/>
      <c r="F38" s="8"/>
      <c r="G38" s="8"/>
      <c r="H38" s="9"/>
      <c r="I38" s="54"/>
    </row>
    <row r="39" spans="1:11" x14ac:dyDescent="0.25">
      <c r="A39" s="3" t="s">
        <v>451</v>
      </c>
      <c r="B39" s="2" t="s">
        <v>452</v>
      </c>
      <c r="C39" s="7"/>
      <c r="D39" s="8"/>
      <c r="E39" s="8"/>
      <c r="F39" s="8"/>
      <c r="G39" s="8">
        <v>1</v>
      </c>
      <c r="H39" s="9"/>
      <c r="I39" s="54"/>
    </row>
    <row r="40" spans="1:11" x14ac:dyDescent="0.25">
      <c r="A40" s="3" t="s">
        <v>453</v>
      </c>
      <c r="B40" s="2" t="s">
        <v>454</v>
      </c>
      <c r="C40" s="7"/>
      <c r="D40" s="8"/>
      <c r="E40" s="8">
        <v>1</v>
      </c>
      <c r="F40" s="8"/>
      <c r="G40" s="8"/>
      <c r="H40" s="9"/>
      <c r="I40" s="54"/>
    </row>
    <row r="41" spans="1:11" x14ac:dyDescent="0.25">
      <c r="A41" s="3" t="s">
        <v>455</v>
      </c>
      <c r="B41" s="2" t="s">
        <v>456</v>
      </c>
      <c r="C41" s="7">
        <v>1</v>
      </c>
      <c r="D41" s="8"/>
      <c r="E41" s="8"/>
      <c r="F41" s="8"/>
      <c r="G41" s="8"/>
      <c r="H41" s="9"/>
      <c r="I41" s="54"/>
    </row>
    <row r="42" spans="1:11" x14ac:dyDescent="0.25">
      <c r="A42" s="3" t="s">
        <v>457</v>
      </c>
      <c r="B42" s="2">
        <v>326095</v>
      </c>
      <c r="C42" s="7">
        <v>1</v>
      </c>
      <c r="D42" s="8"/>
      <c r="E42" s="8"/>
      <c r="F42" s="8"/>
      <c r="G42" s="8"/>
      <c r="H42" s="9"/>
      <c r="I42" s="54"/>
    </row>
    <row r="43" spans="1:11" x14ac:dyDescent="0.25">
      <c r="A43" s="1" t="s">
        <v>458</v>
      </c>
      <c r="B43" s="2" t="s">
        <v>459</v>
      </c>
      <c r="C43" s="7">
        <v>1</v>
      </c>
      <c r="D43" s="8"/>
      <c r="E43" s="8"/>
      <c r="F43" s="8"/>
      <c r="G43" s="8"/>
      <c r="H43" s="9"/>
      <c r="I43" s="54"/>
    </row>
    <row r="44" spans="1:11" x14ac:dyDescent="0.25">
      <c r="C44" s="11">
        <f t="shared" ref="C44:I44" si="0">SUM(C5:C43)</f>
        <v>16</v>
      </c>
      <c r="D44" s="11">
        <f t="shared" si="0"/>
        <v>1</v>
      </c>
      <c r="E44" s="11">
        <f t="shared" si="0"/>
        <v>6</v>
      </c>
      <c r="F44" s="11">
        <f t="shared" si="0"/>
        <v>0</v>
      </c>
      <c r="G44" s="11">
        <f t="shared" si="0"/>
        <v>8</v>
      </c>
      <c r="H44" s="11">
        <f t="shared" si="0"/>
        <v>3</v>
      </c>
      <c r="I44" s="11">
        <f t="shared" si="0"/>
        <v>5</v>
      </c>
      <c r="J44" s="10">
        <f>SUM(C44:I44)</f>
        <v>39</v>
      </c>
      <c r="K44" s="31" t="s">
        <v>690</v>
      </c>
    </row>
    <row r="45" spans="1:11" x14ac:dyDescent="0.25">
      <c r="C45" s="69">
        <f>C44/$J$44</f>
        <v>0.41025641025641024</v>
      </c>
      <c r="D45" s="69">
        <f t="shared" ref="D45:I45" si="1">D44/$J$44</f>
        <v>2.564102564102564E-2</v>
      </c>
      <c r="E45" s="69">
        <f t="shared" si="1"/>
        <v>0.15384615384615385</v>
      </c>
      <c r="F45" s="69">
        <f t="shared" si="1"/>
        <v>0</v>
      </c>
      <c r="G45" s="69">
        <f t="shared" si="1"/>
        <v>0.20512820512820512</v>
      </c>
      <c r="H45" s="69">
        <f t="shared" si="1"/>
        <v>7.6923076923076927E-2</v>
      </c>
      <c r="I45" s="69">
        <f t="shared" si="1"/>
        <v>0.12820512820512819</v>
      </c>
    </row>
  </sheetData>
  <sheetProtection sheet="1" objects="1" scenarios="1" sort="0" autoFilter="0"/>
  <mergeCells count="3">
    <mergeCell ref="A1:H1"/>
    <mergeCell ref="A2:H2"/>
    <mergeCell ref="C3:H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sqref="A1:H1"/>
    </sheetView>
  </sheetViews>
  <sheetFormatPr defaultRowHeight="15" x14ac:dyDescent="0.25"/>
  <cols>
    <col min="1" max="1" width="22.85546875" customWidth="1"/>
  </cols>
  <sheetData>
    <row r="1" spans="1:9" x14ac:dyDescent="0.25">
      <c r="A1" s="85" t="s">
        <v>41</v>
      </c>
      <c r="B1" s="85"/>
      <c r="C1" s="85"/>
      <c r="D1" s="85"/>
      <c r="E1" s="85"/>
      <c r="F1" s="85"/>
      <c r="G1" s="85"/>
      <c r="H1" s="85"/>
      <c r="I1" s="10"/>
    </row>
    <row r="2" spans="1:9" ht="15.75" thickBot="1" x14ac:dyDescent="0.3">
      <c r="A2" s="85" t="s">
        <v>744</v>
      </c>
      <c r="B2" s="85"/>
      <c r="C2" s="85"/>
      <c r="D2" s="85"/>
      <c r="E2" s="85"/>
      <c r="F2" s="85"/>
      <c r="G2" s="85"/>
      <c r="H2" s="85"/>
      <c r="I2" s="10"/>
    </row>
    <row r="3" spans="1:9" x14ac:dyDescent="0.25">
      <c r="C3" s="89" t="s">
        <v>0</v>
      </c>
      <c r="D3" s="87"/>
      <c r="E3" s="87"/>
      <c r="F3" s="87"/>
      <c r="G3" s="87"/>
      <c r="H3" s="90"/>
      <c r="I3" s="45" t="s">
        <v>693</v>
      </c>
    </row>
    <row r="4" spans="1:9" ht="112.5" x14ac:dyDescent="0.25">
      <c r="A4" s="10" t="s">
        <v>42</v>
      </c>
      <c r="B4" s="10" t="s">
        <v>43</v>
      </c>
      <c r="C4" s="12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I4" s="65" t="s">
        <v>692</v>
      </c>
    </row>
    <row r="5" spans="1:9" x14ac:dyDescent="0.25">
      <c r="A5" s="4" t="s">
        <v>460</v>
      </c>
      <c r="B5" s="2" t="s">
        <v>461</v>
      </c>
      <c r="C5" s="56">
        <v>1</v>
      </c>
      <c r="D5" s="8"/>
      <c r="E5" s="8"/>
      <c r="F5" s="8"/>
      <c r="G5" s="8"/>
      <c r="H5" s="57"/>
      <c r="I5" s="63"/>
    </row>
    <row r="6" spans="1:9" x14ac:dyDescent="0.25">
      <c r="A6" s="3" t="s">
        <v>462</v>
      </c>
      <c r="B6" s="2" t="s">
        <v>463</v>
      </c>
      <c r="C6" s="56">
        <v>1</v>
      </c>
      <c r="D6" s="8"/>
      <c r="E6" s="8"/>
      <c r="F6" s="8"/>
      <c r="G6" s="8"/>
      <c r="H6" s="57"/>
      <c r="I6" s="63"/>
    </row>
    <row r="7" spans="1:9" x14ac:dyDescent="0.25">
      <c r="A7" s="1" t="s">
        <v>464</v>
      </c>
      <c r="B7" s="2" t="s">
        <v>465</v>
      </c>
      <c r="C7" s="56"/>
      <c r="D7" s="8">
        <v>1</v>
      </c>
      <c r="E7" s="8"/>
      <c r="F7" s="8"/>
      <c r="G7" s="8"/>
      <c r="H7" s="57"/>
      <c r="I7" s="63"/>
    </row>
    <row r="8" spans="1:9" x14ac:dyDescent="0.25">
      <c r="A8" s="3" t="s">
        <v>466</v>
      </c>
      <c r="B8" s="2" t="s">
        <v>467</v>
      </c>
      <c r="C8" s="56">
        <v>1</v>
      </c>
      <c r="D8" s="8"/>
      <c r="E8" s="8"/>
      <c r="F8" s="8"/>
      <c r="G8" s="8"/>
      <c r="H8" s="57"/>
      <c r="I8" s="63"/>
    </row>
    <row r="9" spans="1:9" x14ac:dyDescent="0.25">
      <c r="A9" s="1" t="s">
        <v>468</v>
      </c>
      <c r="B9" s="2" t="s">
        <v>469</v>
      </c>
      <c r="C9" s="56">
        <v>1</v>
      </c>
      <c r="D9" s="8"/>
      <c r="E9" s="8"/>
      <c r="F9" s="8"/>
      <c r="G9" s="8"/>
      <c r="H9" s="57"/>
      <c r="I9" s="63"/>
    </row>
    <row r="10" spans="1:9" ht="45" x14ac:dyDescent="0.25">
      <c r="A10" s="3" t="s">
        <v>470</v>
      </c>
      <c r="B10" s="4">
        <v>237654</v>
      </c>
      <c r="C10" s="56"/>
      <c r="D10" s="8"/>
      <c r="E10" s="8"/>
      <c r="F10" s="8"/>
      <c r="G10" s="8">
        <v>1</v>
      </c>
      <c r="H10" s="57"/>
      <c r="I10" s="63"/>
    </row>
    <row r="11" spans="1:9" x14ac:dyDescent="0.25">
      <c r="A11" s="5" t="s">
        <v>471</v>
      </c>
      <c r="B11" s="2" t="s">
        <v>472</v>
      </c>
      <c r="C11" s="56"/>
      <c r="D11" s="8"/>
      <c r="E11" s="8">
        <v>1</v>
      </c>
      <c r="F11" s="8"/>
      <c r="G11" s="8"/>
      <c r="H11" s="57"/>
      <c r="I11" s="63"/>
    </row>
    <row r="12" spans="1:9" ht="30" x14ac:dyDescent="0.25">
      <c r="A12" s="4" t="s">
        <v>473</v>
      </c>
      <c r="B12" s="2" t="s">
        <v>474</v>
      </c>
      <c r="C12" s="56"/>
      <c r="D12" s="8"/>
      <c r="E12" s="8"/>
      <c r="F12" s="8"/>
      <c r="G12" s="8"/>
      <c r="H12" s="57">
        <v>1</v>
      </c>
      <c r="I12" s="63"/>
    </row>
    <row r="13" spans="1:9" x14ac:dyDescent="0.25">
      <c r="A13" s="6" t="s">
        <v>475</v>
      </c>
      <c r="B13" s="6">
        <v>337696</v>
      </c>
      <c r="C13" s="56"/>
      <c r="D13" s="16"/>
      <c r="E13" s="16"/>
      <c r="F13" s="16"/>
      <c r="G13" s="16">
        <v>1</v>
      </c>
      <c r="H13" s="58"/>
      <c r="I13" s="63"/>
    </row>
    <row r="14" spans="1:9" x14ac:dyDescent="0.25">
      <c r="A14" s="3" t="s">
        <v>476</v>
      </c>
      <c r="B14" s="2" t="s">
        <v>477</v>
      </c>
      <c r="C14" s="56"/>
      <c r="D14" s="8"/>
      <c r="E14" s="8">
        <v>1</v>
      </c>
      <c r="F14" s="8"/>
      <c r="G14" s="8"/>
      <c r="H14" s="57"/>
      <c r="I14" s="63"/>
    </row>
    <row r="15" spans="1:9" x14ac:dyDescent="0.25">
      <c r="A15" s="3" t="s">
        <v>478</v>
      </c>
      <c r="B15" s="2" t="s">
        <v>479</v>
      </c>
      <c r="C15" s="56"/>
      <c r="D15" s="8"/>
      <c r="E15" s="8">
        <v>1</v>
      </c>
      <c r="F15" s="8"/>
      <c r="G15" s="8"/>
      <c r="H15" s="57"/>
      <c r="I15" s="63"/>
    </row>
    <row r="16" spans="1:9" x14ac:dyDescent="0.25">
      <c r="A16" s="3" t="s">
        <v>480</v>
      </c>
      <c r="B16" s="2" t="s">
        <v>481</v>
      </c>
      <c r="C16" s="56"/>
      <c r="D16" s="8"/>
      <c r="E16" s="8">
        <v>1</v>
      </c>
      <c r="F16" s="8"/>
      <c r="G16" s="8"/>
      <c r="H16" s="57"/>
      <c r="I16" s="63"/>
    </row>
    <row r="17" spans="1:9" x14ac:dyDescent="0.25">
      <c r="A17" s="1" t="s">
        <v>482</v>
      </c>
      <c r="B17" s="2" t="s">
        <v>483</v>
      </c>
      <c r="C17" s="56"/>
      <c r="D17" s="8"/>
      <c r="E17" s="8"/>
      <c r="F17" s="8"/>
      <c r="G17" s="8"/>
      <c r="H17" s="57">
        <v>1</v>
      </c>
      <c r="I17" s="63"/>
    </row>
    <row r="18" spans="1:9" x14ac:dyDescent="0.25">
      <c r="A18" s="3" t="s">
        <v>484</v>
      </c>
      <c r="B18" s="2" t="s">
        <v>485</v>
      </c>
      <c r="C18" s="56">
        <v>1</v>
      </c>
      <c r="D18" s="8"/>
      <c r="E18" s="8"/>
      <c r="F18" s="8"/>
      <c r="G18" s="8"/>
      <c r="H18" s="57"/>
      <c r="I18" s="63"/>
    </row>
    <row r="19" spans="1:9" x14ac:dyDescent="0.25">
      <c r="A19" s="6" t="s">
        <v>486</v>
      </c>
      <c r="B19" s="6">
        <v>324528</v>
      </c>
      <c r="C19" s="56">
        <v>1</v>
      </c>
      <c r="D19" s="16"/>
      <c r="E19" s="16"/>
      <c r="F19" s="16"/>
      <c r="G19" s="16"/>
      <c r="H19" s="58"/>
      <c r="I19" s="63"/>
    </row>
    <row r="20" spans="1:9" x14ac:dyDescent="0.25">
      <c r="A20" s="3" t="s">
        <v>487</v>
      </c>
      <c r="B20" s="2">
        <v>303927</v>
      </c>
      <c r="C20" s="56"/>
      <c r="D20" s="8"/>
      <c r="E20" s="8"/>
      <c r="F20" s="8"/>
      <c r="G20" s="8">
        <v>1</v>
      </c>
      <c r="H20" s="57"/>
      <c r="I20" s="63"/>
    </row>
    <row r="21" spans="1:9" x14ac:dyDescent="0.25">
      <c r="A21" s="3" t="s">
        <v>488</v>
      </c>
      <c r="B21" s="2" t="s">
        <v>489</v>
      </c>
      <c r="C21" s="56">
        <v>1</v>
      </c>
      <c r="D21" s="8"/>
      <c r="E21" s="8"/>
      <c r="F21" s="8"/>
      <c r="G21" s="8"/>
      <c r="H21" s="57"/>
      <c r="I21" s="63"/>
    </row>
    <row r="22" spans="1:9" x14ac:dyDescent="0.25">
      <c r="A22" s="1" t="s">
        <v>490</v>
      </c>
      <c r="B22" s="2" t="s">
        <v>491</v>
      </c>
      <c r="C22" s="56">
        <v>1</v>
      </c>
      <c r="D22" s="8"/>
      <c r="E22" s="8"/>
      <c r="F22" s="8"/>
      <c r="G22" s="8"/>
      <c r="H22" s="57"/>
      <c r="I22" s="63"/>
    </row>
    <row r="23" spans="1:9" x14ac:dyDescent="0.25">
      <c r="A23" s="1" t="s">
        <v>492</v>
      </c>
      <c r="B23" s="2" t="s">
        <v>493</v>
      </c>
      <c r="C23" s="56"/>
      <c r="D23" s="8"/>
      <c r="E23" s="8"/>
      <c r="F23" s="8"/>
      <c r="G23" s="8">
        <v>1</v>
      </c>
      <c r="H23" s="57"/>
      <c r="I23" s="63"/>
    </row>
    <row r="24" spans="1:9" x14ac:dyDescent="0.25">
      <c r="A24" s="3" t="s">
        <v>494</v>
      </c>
      <c r="B24" s="2" t="s">
        <v>495</v>
      </c>
      <c r="C24" s="56">
        <v>1</v>
      </c>
      <c r="D24" s="8"/>
      <c r="E24" s="8"/>
      <c r="F24" s="8"/>
      <c r="G24" s="8"/>
      <c r="H24" s="57"/>
      <c r="I24" s="63"/>
    </row>
    <row r="25" spans="1:9" x14ac:dyDescent="0.25">
      <c r="A25" s="3" t="s">
        <v>496</v>
      </c>
      <c r="B25" s="15">
        <v>219811</v>
      </c>
      <c r="C25" s="56">
        <v>1</v>
      </c>
      <c r="D25" s="8"/>
      <c r="E25" s="8"/>
      <c r="F25" s="8"/>
      <c r="G25" s="8"/>
      <c r="H25" s="57"/>
      <c r="I25" s="63"/>
    </row>
    <row r="26" spans="1:9" x14ac:dyDescent="0.25">
      <c r="A26" s="3" t="s">
        <v>497</v>
      </c>
      <c r="B26" s="2" t="s">
        <v>498</v>
      </c>
      <c r="C26" s="56">
        <v>1</v>
      </c>
      <c r="D26" s="8"/>
      <c r="E26" s="8"/>
      <c r="F26" s="8"/>
      <c r="G26" s="8"/>
      <c r="H26" s="57"/>
      <c r="I26" s="63"/>
    </row>
    <row r="27" spans="1:9" x14ac:dyDescent="0.25">
      <c r="A27" s="3" t="s">
        <v>499</v>
      </c>
      <c r="B27" s="2">
        <v>248279</v>
      </c>
      <c r="C27" s="56"/>
      <c r="D27" s="8"/>
      <c r="E27" s="8"/>
      <c r="F27" s="8"/>
      <c r="G27" s="8">
        <v>1</v>
      </c>
      <c r="H27" s="57"/>
      <c r="I27" s="63"/>
    </row>
    <row r="28" spans="1:9" x14ac:dyDescent="0.25">
      <c r="A28" s="3" t="s">
        <v>500</v>
      </c>
      <c r="B28" s="2" t="s">
        <v>501</v>
      </c>
      <c r="C28" s="56">
        <v>1</v>
      </c>
      <c r="D28" s="8"/>
      <c r="E28" s="8"/>
      <c r="F28" s="8"/>
      <c r="G28" s="8"/>
      <c r="H28" s="57"/>
      <c r="I28" s="63"/>
    </row>
    <row r="29" spans="1:9" x14ac:dyDescent="0.25">
      <c r="A29" s="3" t="s">
        <v>502</v>
      </c>
      <c r="B29" s="2" t="s">
        <v>503</v>
      </c>
      <c r="C29" s="56"/>
      <c r="D29" s="8"/>
      <c r="E29" s="8"/>
      <c r="F29" s="8"/>
      <c r="G29" s="8"/>
      <c r="H29" s="57">
        <v>1</v>
      </c>
      <c r="I29" s="63"/>
    </row>
    <row r="30" spans="1:9" ht="30" x14ac:dyDescent="0.25">
      <c r="A30" s="3" t="s">
        <v>504</v>
      </c>
      <c r="B30" s="2">
        <v>248004</v>
      </c>
      <c r="C30" s="56">
        <v>1</v>
      </c>
      <c r="D30" s="8"/>
      <c r="E30" s="8"/>
      <c r="F30" s="8"/>
      <c r="G30" s="8"/>
      <c r="H30" s="57"/>
      <c r="I30" s="63"/>
    </row>
    <row r="31" spans="1:9" x14ac:dyDescent="0.25">
      <c r="A31" s="6" t="s">
        <v>505</v>
      </c>
      <c r="B31" s="6">
        <v>322970</v>
      </c>
      <c r="C31" s="56"/>
      <c r="D31" s="8"/>
      <c r="E31" s="8"/>
      <c r="F31" s="8"/>
      <c r="G31" s="8">
        <v>1</v>
      </c>
      <c r="H31" s="57"/>
      <c r="I31" s="63"/>
    </row>
    <row r="32" spans="1:9" x14ac:dyDescent="0.25">
      <c r="A32" s="3" t="s">
        <v>506</v>
      </c>
      <c r="B32" s="2">
        <v>178124</v>
      </c>
      <c r="C32" s="56"/>
      <c r="D32" s="8"/>
      <c r="E32" s="8">
        <v>1</v>
      </c>
      <c r="F32" s="8"/>
      <c r="G32" s="8"/>
      <c r="H32" s="57"/>
      <c r="I32" s="63"/>
    </row>
    <row r="33" spans="1:9" x14ac:dyDescent="0.25">
      <c r="A33" s="1" t="s">
        <v>507</v>
      </c>
      <c r="B33" s="2" t="s">
        <v>508</v>
      </c>
      <c r="C33" s="56">
        <v>1</v>
      </c>
      <c r="D33" s="8"/>
      <c r="E33" s="8"/>
      <c r="F33" s="8"/>
      <c r="G33" s="8"/>
      <c r="H33" s="57"/>
      <c r="I33" s="63"/>
    </row>
    <row r="34" spans="1:9" x14ac:dyDescent="0.25">
      <c r="A34" s="5" t="s">
        <v>509</v>
      </c>
      <c r="B34" s="2" t="s">
        <v>510</v>
      </c>
      <c r="C34" s="56"/>
      <c r="D34" s="8"/>
      <c r="E34" s="8"/>
      <c r="F34" s="8"/>
      <c r="G34" s="8">
        <v>1</v>
      </c>
      <c r="H34" s="57"/>
      <c r="I34" s="63"/>
    </row>
    <row r="35" spans="1:9" ht="30" x14ac:dyDescent="0.25">
      <c r="A35" s="4" t="s">
        <v>511</v>
      </c>
      <c r="B35" s="2" t="s">
        <v>512</v>
      </c>
      <c r="C35" s="56"/>
      <c r="D35" s="8"/>
      <c r="E35" s="8">
        <v>1</v>
      </c>
      <c r="F35" s="8"/>
      <c r="G35" s="8"/>
      <c r="H35" s="57"/>
      <c r="I35" s="63"/>
    </row>
    <row r="36" spans="1:9" x14ac:dyDescent="0.25">
      <c r="A36" s="3" t="s">
        <v>513</v>
      </c>
      <c r="B36" s="2" t="s">
        <v>514</v>
      </c>
      <c r="C36" s="56">
        <v>1</v>
      </c>
      <c r="D36" s="8"/>
      <c r="E36" s="8"/>
      <c r="F36" s="8"/>
      <c r="G36" s="8"/>
      <c r="H36" s="57"/>
      <c r="I36" s="63"/>
    </row>
    <row r="37" spans="1:9" x14ac:dyDescent="0.25">
      <c r="A37" s="3" t="s">
        <v>515</v>
      </c>
      <c r="B37" s="2" t="s">
        <v>516</v>
      </c>
      <c r="C37" s="56">
        <v>1</v>
      </c>
      <c r="D37" s="8"/>
      <c r="E37" s="8"/>
      <c r="F37" s="8"/>
      <c r="G37" s="8"/>
      <c r="H37" s="57"/>
      <c r="I37" s="63"/>
    </row>
    <row r="38" spans="1:9" x14ac:dyDescent="0.25">
      <c r="A38" s="3" t="s">
        <v>517</v>
      </c>
      <c r="B38" s="2" t="s">
        <v>518</v>
      </c>
      <c r="C38" s="56">
        <v>1</v>
      </c>
      <c r="D38" s="8"/>
      <c r="E38" s="8"/>
      <c r="F38" s="8"/>
      <c r="G38" s="8"/>
      <c r="H38" s="57"/>
      <c r="I38" s="63"/>
    </row>
    <row r="39" spans="1:9" x14ac:dyDescent="0.25">
      <c r="A39" s="3" t="s">
        <v>519</v>
      </c>
      <c r="B39" s="2" t="s">
        <v>520</v>
      </c>
      <c r="C39" s="56"/>
      <c r="D39" s="8"/>
      <c r="E39" s="8"/>
      <c r="F39" s="8">
        <v>1</v>
      </c>
      <c r="G39" s="8"/>
      <c r="H39" s="57"/>
      <c r="I39" s="63"/>
    </row>
    <row r="40" spans="1:9" x14ac:dyDescent="0.25">
      <c r="A40" s="4" t="s">
        <v>521</v>
      </c>
      <c r="B40" s="2" t="s">
        <v>522</v>
      </c>
      <c r="C40" s="56"/>
      <c r="D40" s="8"/>
      <c r="E40" s="8"/>
      <c r="F40" s="8">
        <v>1</v>
      </c>
      <c r="G40" s="8"/>
      <c r="H40" s="57"/>
      <c r="I40" s="63"/>
    </row>
    <row r="41" spans="1:9" x14ac:dyDescent="0.25">
      <c r="A41" s="4" t="s">
        <v>523</v>
      </c>
      <c r="B41" s="2" t="s">
        <v>524</v>
      </c>
      <c r="C41" s="56"/>
      <c r="D41" s="8"/>
      <c r="E41" s="8"/>
      <c r="F41" s="8">
        <v>1</v>
      </c>
      <c r="G41" s="8"/>
      <c r="H41" s="57"/>
      <c r="I41" s="63"/>
    </row>
    <row r="42" spans="1:9" x14ac:dyDescent="0.25">
      <c r="A42" s="1" t="s">
        <v>525</v>
      </c>
      <c r="B42" s="2" t="s">
        <v>526</v>
      </c>
      <c r="C42" s="56"/>
      <c r="D42" s="8"/>
      <c r="E42" s="8"/>
      <c r="F42" s="8"/>
      <c r="G42" s="8">
        <v>1</v>
      </c>
      <c r="H42" s="57"/>
      <c r="I42" s="63"/>
    </row>
    <row r="43" spans="1:9" x14ac:dyDescent="0.25">
      <c r="A43" s="3" t="s">
        <v>527</v>
      </c>
      <c r="B43" s="2">
        <v>215571</v>
      </c>
      <c r="C43" s="56"/>
      <c r="D43" s="8"/>
      <c r="E43" s="8"/>
      <c r="F43" s="8"/>
      <c r="G43" s="8">
        <v>1</v>
      </c>
      <c r="H43" s="57"/>
      <c r="I43" s="63"/>
    </row>
    <row r="44" spans="1:9" ht="30" x14ac:dyDescent="0.25">
      <c r="A44" s="4" t="s">
        <v>528</v>
      </c>
      <c r="B44" s="2">
        <v>267766</v>
      </c>
      <c r="C44" s="56"/>
      <c r="D44" s="8"/>
      <c r="E44" s="8"/>
      <c r="F44" s="8"/>
      <c r="G44" s="8"/>
      <c r="H44" s="57">
        <v>1</v>
      </c>
      <c r="I44" s="63"/>
    </row>
    <row r="45" spans="1:9" x14ac:dyDescent="0.25">
      <c r="A45" s="6" t="s">
        <v>529</v>
      </c>
      <c r="B45" s="6">
        <v>333623</v>
      </c>
      <c r="C45" s="56"/>
      <c r="D45" s="16"/>
      <c r="E45" s="16"/>
      <c r="F45" s="16"/>
      <c r="G45" s="16"/>
      <c r="H45" s="58">
        <v>1</v>
      </c>
      <c r="I45" s="63"/>
    </row>
    <row r="46" spans="1:9" x14ac:dyDescent="0.25">
      <c r="A46" s="3" t="s">
        <v>730</v>
      </c>
      <c r="B46" s="2" t="s">
        <v>731</v>
      </c>
      <c r="C46" s="56"/>
      <c r="D46" s="8"/>
      <c r="E46" s="8"/>
      <c r="F46" s="8"/>
      <c r="G46" s="8"/>
      <c r="H46" s="57"/>
      <c r="I46" s="63">
        <v>1</v>
      </c>
    </row>
    <row r="47" spans="1:9" x14ac:dyDescent="0.25">
      <c r="A47" s="3" t="s">
        <v>732</v>
      </c>
      <c r="B47" s="2" t="s">
        <v>733</v>
      </c>
      <c r="C47" s="56"/>
      <c r="D47" s="8"/>
      <c r="E47" s="8"/>
      <c r="F47" s="8"/>
      <c r="G47" s="8"/>
      <c r="H47" s="57"/>
      <c r="I47" s="63">
        <v>1</v>
      </c>
    </row>
    <row r="48" spans="1:9" x14ac:dyDescent="0.25">
      <c r="A48" s="3" t="s">
        <v>530</v>
      </c>
      <c r="B48" s="2" t="s">
        <v>531</v>
      </c>
      <c r="C48" s="56">
        <v>1</v>
      </c>
      <c r="D48" s="8"/>
      <c r="E48" s="8"/>
      <c r="F48" s="8"/>
      <c r="G48" s="8"/>
      <c r="H48" s="57"/>
      <c r="I48" s="63"/>
    </row>
    <row r="49" spans="1:11" x14ac:dyDescent="0.25">
      <c r="A49" s="3" t="s">
        <v>532</v>
      </c>
      <c r="B49" s="2" t="s">
        <v>533</v>
      </c>
      <c r="C49" s="56">
        <v>1</v>
      </c>
      <c r="D49" s="8"/>
      <c r="E49" s="8"/>
      <c r="F49" s="8"/>
      <c r="G49" s="8"/>
      <c r="H49" s="57"/>
      <c r="I49" s="63"/>
    </row>
    <row r="50" spans="1:11" x14ac:dyDescent="0.25">
      <c r="A50" s="4" t="s">
        <v>534</v>
      </c>
      <c r="B50" s="2" t="s">
        <v>535</v>
      </c>
      <c r="C50" s="56">
        <v>1</v>
      </c>
      <c r="D50" s="8"/>
      <c r="E50" s="8"/>
      <c r="F50" s="8"/>
      <c r="G50" s="8"/>
      <c r="H50" s="57"/>
      <c r="I50" s="63"/>
    </row>
    <row r="51" spans="1:11" x14ac:dyDescent="0.25">
      <c r="A51" s="3" t="s">
        <v>536</v>
      </c>
      <c r="B51" s="2" t="s">
        <v>537</v>
      </c>
      <c r="C51" s="56">
        <v>1</v>
      </c>
      <c r="D51" s="8"/>
      <c r="E51" s="8"/>
      <c r="F51" s="8"/>
      <c r="G51" s="8"/>
      <c r="H51" s="57"/>
      <c r="I51" s="63"/>
    </row>
    <row r="52" spans="1:11" x14ac:dyDescent="0.25">
      <c r="C52" s="11">
        <f t="shared" ref="C52:I52" si="0">SUM(C5:C51)</f>
        <v>21</v>
      </c>
      <c r="D52" s="11">
        <f t="shared" si="0"/>
        <v>1</v>
      </c>
      <c r="E52" s="11">
        <f t="shared" si="0"/>
        <v>6</v>
      </c>
      <c r="F52" s="11">
        <f t="shared" si="0"/>
        <v>3</v>
      </c>
      <c r="G52" s="11">
        <f t="shared" si="0"/>
        <v>9</v>
      </c>
      <c r="H52" s="11">
        <f t="shared" si="0"/>
        <v>5</v>
      </c>
      <c r="I52" s="11">
        <f t="shared" si="0"/>
        <v>2</v>
      </c>
      <c r="J52" s="10">
        <f>SUM(C52:I52)</f>
        <v>47</v>
      </c>
      <c r="K52" s="31" t="s">
        <v>690</v>
      </c>
    </row>
    <row r="53" spans="1:11" x14ac:dyDescent="0.25">
      <c r="C53" s="69">
        <f>C52/$J$52</f>
        <v>0.44680851063829785</v>
      </c>
      <c r="D53" s="69">
        <f t="shared" ref="D53:I53" si="1">D52/$J$52</f>
        <v>2.1276595744680851E-2</v>
      </c>
      <c r="E53" s="69">
        <f t="shared" si="1"/>
        <v>0.1276595744680851</v>
      </c>
      <c r="F53" s="69">
        <f t="shared" si="1"/>
        <v>6.3829787234042548E-2</v>
      </c>
      <c r="G53" s="69">
        <f t="shared" si="1"/>
        <v>0.19148936170212766</v>
      </c>
      <c r="H53" s="69">
        <f t="shared" si="1"/>
        <v>0.10638297872340426</v>
      </c>
      <c r="I53" s="69">
        <f t="shared" si="1"/>
        <v>4.2553191489361701E-2</v>
      </c>
    </row>
  </sheetData>
  <sheetProtection sheet="1" objects="1" scenarios="1" sort="0" autoFilter="0"/>
  <mergeCells count="3">
    <mergeCell ref="A1:H1"/>
    <mergeCell ref="A2:H2"/>
    <mergeCell ref="C3:H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sqref="A1:H1"/>
    </sheetView>
  </sheetViews>
  <sheetFormatPr defaultRowHeight="15" x14ac:dyDescent="0.25"/>
  <cols>
    <col min="1" max="1" width="22.85546875" customWidth="1"/>
  </cols>
  <sheetData>
    <row r="1" spans="1:9" x14ac:dyDescent="0.25">
      <c r="A1" s="85" t="s">
        <v>41</v>
      </c>
      <c r="B1" s="85"/>
      <c r="C1" s="85"/>
      <c r="D1" s="85"/>
      <c r="E1" s="85"/>
      <c r="F1" s="85"/>
      <c r="G1" s="85"/>
      <c r="H1" s="85"/>
      <c r="I1" s="10"/>
    </row>
    <row r="2" spans="1:9" ht="15.75" thickBot="1" x14ac:dyDescent="0.3">
      <c r="A2" s="85" t="s">
        <v>745</v>
      </c>
      <c r="B2" s="85"/>
      <c r="C2" s="85"/>
      <c r="D2" s="85"/>
      <c r="E2" s="85"/>
      <c r="F2" s="85"/>
      <c r="G2" s="85"/>
      <c r="H2" s="85"/>
      <c r="I2" s="10"/>
    </row>
    <row r="3" spans="1:9" x14ac:dyDescent="0.25">
      <c r="C3" s="89" t="s">
        <v>0</v>
      </c>
      <c r="D3" s="87"/>
      <c r="E3" s="87"/>
      <c r="F3" s="87"/>
      <c r="G3" s="87"/>
      <c r="H3" s="90"/>
      <c r="I3" s="45" t="s">
        <v>693</v>
      </c>
    </row>
    <row r="4" spans="1:9" ht="112.5" x14ac:dyDescent="0.25">
      <c r="A4" s="10" t="s">
        <v>42</v>
      </c>
      <c r="B4" s="10" t="s">
        <v>43</v>
      </c>
      <c r="C4" s="12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 t="s">
        <v>6</v>
      </c>
      <c r="I4" s="65" t="s">
        <v>692</v>
      </c>
    </row>
    <row r="5" spans="1:9" x14ac:dyDescent="0.25">
      <c r="A5" s="3" t="s">
        <v>538</v>
      </c>
      <c r="B5" s="2" t="s">
        <v>539</v>
      </c>
      <c r="C5" s="56">
        <v>1</v>
      </c>
      <c r="D5" s="8"/>
      <c r="E5" s="8"/>
      <c r="F5" s="8"/>
      <c r="G5" s="8"/>
      <c r="H5" s="57"/>
      <c r="I5" s="63"/>
    </row>
    <row r="6" spans="1:9" x14ac:dyDescent="0.25">
      <c r="A6" s="3" t="s">
        <v>540</v>
      </c>
      <c r="B6" s="2" t="s">
        <v>541</v>
      </c>
      <c r="C6" s="56"/>
      <c r="D6" s="8"/>
      <c r="E6" s="8"/>
      <c r="F6" s="8">
        <v>1</v>
      </c>
      <c r="G6" s="8"/>
      <c r="H6" s="57"/>
      <c r="I6" s="63"/>
    </row>
    <row r="7" spans="1:9" x14ac:dyDescent="0.25">
      <c r="A7" s="3" t="s">
        <v>542</v>
      </c>
      <c r="B7" s="2" t="s">
        <v>543</v>
      </c>
      <c r="C7" s="56"/>
      <c r="D7" s="8"/>
      <c r="E7" s="8"/>
      <c r="F7" s="8">
        <v>1</v>
      </c>
      <c r="G7" s="8"/>
      <c r="H7" s="57"/>
      <c r="I7" s="63"/>
    </row>
    <row r="8" spans="1:9" x14ac:dyDescent="0.25">
      <c r="A8" s="3" t="s">
        <v>544</v>
      </c>
      <c r="B8" s="2">
        <v>310108</v>
      </c>
      <c r="C8" s="56"/>
      <c r="D8" s="8">
        <v>1</v>
      </c>
      <c r="E8" s="8"/>
      <c r="F8" s="8"/>
      <c r="G8" s="8"/>
      <c r="H8" s="57"/>
      <c r="I8" s="63"/>
    </row>
    <row r="9" spans="1:9" x14ac:dyDescent="0.25">
      <c r="A9" s="3" t="s">
        <v>545</v>
      </c>
      <c r="B9" s="2">
        <v>308349</v>
      </c>
      <c r="C9" s="56"/>
      <c r="D9" s="8">
        <v>1</v>
      </c>
      <c r="E9" s="8"/>
      <c r="F9" s="8"/>
      <c r="G9" s="8"/>
      <c r="H9" s="57"/>
      <c r="I9" s="63"/>
    </row>
    <row r="10" spans="1:9" x14ac:dyDescent="0.25">
      <c r="A10" s="3" t="s">
        <v>546</v>
      </c>
      <c r="B10" s="15" t="s">
        <v>547</v>
      </c>
      <c r="C10" s="56">
        <v>1</v>
      </c>
      <c r="D10" s="8"/>
      <c r="E10" s="8"/>
      <c r="F10" s="8"/>
      <c r="G10" s="8"/>
      <c r="H10" s="57"/>
      <c r="I10" s="63"/>
    </row>
    <row r="11" spans="1:9" x14ac:dyDescent="0.25">
      <c r="A11" s="6" t="s">
        <v>548</v>
      </c>
      <c r="B11" s="6">
        <v>333955</v>
      </c>
      <c r="C11" s="56"/>
      <c r="D11" s="16">
        <v>1</v>
      </c>
      <c r="E11" s="16"/>
      <c r="F11" s="16"/>
      <c r="G11" s="16"/>
      <c r="H11" s="58"/>
      <c r="I11" s="63"/>
    </row>
    <row r="12" spans="1:9" x14ac:dyDescent="0.25">
      <c r="A12" s="3" t="s">
        <v>698</v>
      </c>
      <c r="B12" s="2" t="s">
        <v>699</v>
      </c>
      <c r="C12" s="56"/>
      <c r="D12" s="8"/>
      <c r="E12" s="8"/>
      <c r="F12" s="8"/>
      <c r="G12" s="8"/>
      <c r="H12" s="57"/>
      <c r="I12" s="63">
        <v>1</v>
      </c>
    </row>
    <row r="13" spans="1:9" x14ac:dyDescent="0.25">
      <c r="A13" s="3" t="s">
        <v>700</v>
      </c>
      <c r="B13" s="2" t="s">
        <v>701</v>
      </c>
      <c r="C13" s="56"/>
      <c r="D13" s="8"/>
      <c r="E13" s="8"/>
      <c r="F13" s="8"/>
      <c r="G13" s="8"/>
      <c r="H13" s="57"/>
      <c r="I13" s="63">
        <v>1</v>
      </c>
    </row>
    <row r="14" spans="1:9" x14ac:dyDescent="0.25">
      <c r="A14" s="1" t="s">
        <v>549</v>
      </c>
      <c r="B14" s="2" t="s">
        <v>550</v>
      </c>
      <c r="C14" s="56"/>
      <c r="D14" s="8"/>
      <c r="E14" s="8"/>
      <c r="F14" s="8">
        <v>1</v>
      </c>
      <c r="G14" s="8"/>
      <c r="H14" s="57"/>
      <c r="I14" s="63"/>
    </row>
    <row r="15" spans="1:9" x14ac:dyDescent="0.25">
      <c r="A15" s="4" t="s">
        <v>551</v>
      </c>
      <c r="B15" s="2" t="s">
        <v>552</v>
      </c>
      <c r="C15" s="56">
        <v>1</v>
      </c>
      <c r="D15" s="8"/>
      <c r="E15" s="8"/>
      <c r="F15" s="8"/>
      <c r="G15" s="8"/>
      <c r="H15" s="57"/>
      <c r="I15" s="63"/>
    </row>
    <row r="16" spans="1:9" x14ac:dyDescent="0.25">
      <c r="A16" s="6" t="s">
        <v>553</v>
      </c>
      <c r="B16" s="6">
        <v>333948</v>
      </c>
      <c r="C16" s="56"/>
      <c r="D16" s="16"/>
      <c r="E16" s="16"/>
      <c r="F16" s="16"/>
      <c r="G16" s="16">
        <v>1</v>
      </c>
      <c r="H16" s="58"/>
      <c r="I16" s="63"/>
    </row>
    <row r="17" spans="1:9" x14ac:dyDescent="0.25">
      <c r="A17" s="6" t="s">
        <v>554</v>
      </c>
      <c r="B17" s="6">
        <v>333959</v>
      </c>
      <c r="C17" s="56"/>
      <c r="D17" s="16">
        <v>1</v>
      </c>
      <c r="E17" s="16"/>
      <c r="F17" s="16"/>
      <c r="G17" s="16"/>
      <c r="H17" s="58"/>
      <c r="I17" s="63"/>
    </row>
    <row r="18" spans="1:9" ht="30" x14ac:dyDescent="0.25">
      <c r="A18" s="3" t="s">
        <v>555</v>
      </c>
      <c r="B18" s="2" t="s">
        <v>556</v>
      </c>
      <c r="C18" s="56">
        <v>1</v>
      </c>
      <c r="D18" s="8"/>
      <c r="E18" s="8"/>
      <c r="F18" s="8"/>
      <c r="G18" s="8"/>
      <c r="H18" s="57"/>
      <c r="I18" s="63"/>
    </row>
    <row r="19" spans="1:9" x14ac:dyDescent="0.25">
      <c r="A19" s="3" t="s">
        <v>557</v>
      </c>
      <c r="B19" s="2" t="s">
        <v>558</v>
      </c>
      <c r="C19" s="56"/>
      <c r="D19" s="8"/>
      <c r="E19" s="8">
        <v>1</v>
      </c>
      <c r="F19" s="8"/>
      <c r="G19" s="8"/>
      <c r="H19" s="57"/>
      <c r="I19" s="63"/>
    </row>
    <row r="20" spans="1:9" x14ac:dyDescent="0.25">
      <c r="A20" s="3" t="s">
        <v>702</v>
      </c>
      <c r="B20" s="2" t="s">
        <v>703</v>
      </c>
      <c r="C20" s="56"/>
      <c r="D20" s="8"/>
      <c r="E20" s="8"/>
      <c r="F20" s="8"/>
      <c r="G20" s="8"/>
      <c r="H20" s="57"/>
      <c r="I20" s="63">
        <v>1</v>
      </c>
    </row>
    <row r="21" spans="1:9" x14ac:dyDescent="0.25">
      <c r="A21" s="6" t="s">
        <v>559</v>
      </c>
      <c r="B21" s="6">
        <v>323334</v>
      </c>
      <c r="C21" s="56"/>
      <c r="D21" s="8"/>
      <c r="E21" s="8">
        <v>1</v>
      </c>
      <c r="F21" s="8"/>
      <c r="G21" s="8"/>
      <c r="H21" s="57"/>
      <c r="I21" s="63"/>
    </row>
    <row r="22" spans="1:9" ht="45" x14ac:dyDescent="0.25">
      <c r="A22" s="3" t="s">
        <v>560</v>
      </c>
      <c r="B22" s="2" t="s">
        <v>561</v>
      </c>
      <c r="C22" s="56"/>
      <c r="D22" s="8"/>
      <c r="E22" s="8"/>
      <c r="F22" s="8"/>
      <c r="G22" s="8"/>
      <c r="H22" s="57">
        <v>1</v>
      </c>
      <c r="I22" s="63"/>
    </row>
    <row r="23" spans="1:9" x14ac:dyDescent="0.25">
      <c r="A23" s="6" t="s">
        <v>562</v>
      </c>
      <c r="B23" s="6">
        <v>317428</v>
      </c>
      <c r="C23" s="56"/>
      <c r="D23" s="8">
        <v>1</v>
      </c>
      <c r="E23" s="8"/>
      <c r="F23" s="8"/>
      <c r="G23" s="8"/>
      <c r="H23" s="57"/>
      <c r="I23" s="63"/>
    </row>
    <row r="24" spans="1:9" x14ac:dyDescent="0.25">
      <c r="A24" s="2" t="s">
        <v>563</v>
      </c>
      <c r="B24" s="2">
        <v>271203</v>
      </c>
      <c r="C24" s="56"/>
      <c r="D24" s="8"/>
      <c r="E24" s="8"/>
      <c r="F24" s="8"/>
      <c r="G24" s="8">
        <v>1</v>
      </c>
      <c r="H24" s="57"/>
      <c r="I24" s="63"/>
    </row>
    <row r="25" spans="1:9" x14ac:dyDescent="0.25">
      <c r="A25" s="3" t="s">
        <v>564</v>
      </c>
      <c r="B25" s="2" t="s">
        <v>565</v>
      </c>
      <c r="C25" s="56">
        <v>1</v>
      </c>
      <c r="D25" s="8"/>
      <c r="E25" s="8"/>
      <c r="F25" s="8"/>
      <c r="G25" s="8"/>
      <c r="H25" s="57"/>
      <c r="I25" s="63"/>
    </row>
    <row r="26" spans="1:9" x14ac:dyDescent="0.25">
      <c r="A26" s="6" t="s">
        <v>566</v>
      </c>
      <c r="B26" s="6">
        <v>332976</v>
      </c>
      <c r="C26" s="56"/>
      <c r="D26" s="16"/>
      <c r="E26" s="16"/>
      <c r="F26" s="16"/>
      <c r="G26" s="16">
        <v>1</v>
      </c>
      <c r="H26" s="58"/>
      <c r="I26" s="63"/>
    </row>
    <row r="27" spans="1:9" x14ac:dyDescent="0.25">
      <c r="A27" s="3" t="s">
        <v>712</v>
      </c>
      <c r="B27" s="2" t="s">
        <v>713</v>
      </c>
      <c r="C27" s="56"/>
      <c r="D27" s="8"/>
      <c r="E27" s="8"/>
      <c r="F27" s="8"/>
      <c r="G27" s="8"/>
      <c r="H27" s="57"/>
      <c r="I27" s="63">
        <v>1</v>
      </c>
    </row>
    <row r="28" spans="1:9" x14ac:dyDescent="0.25">
      <c r="A28" s="1" t="s">
        <v>567</v>
      </c>
      <c r="B28" s="2" t="s">
        <v>568</v>
      </c>
      <c r="C28" s="56"/>
      <c r="D28" s="8">
        <v>1</v>
      </c>
      <c r="E28" s="8"/>
      <c r="F28" s="8"/>
      <c r="G28" s="8"/>
      <c r="H28" s="57"/>
      <c r="I28" s="63"/>
    </row>
    <row r="29" spans="1:9" x14ac:dyDescent="0.25">
      <c r="A29" s="3" t="s">
        <v>569</v>
      </c>
      <c r="B29" s="2" t="s">
        <v>570</v>
      </c>
      <c r="C29" s="56">
        <v>1</v>
      </c>
      <c r="D29" s="8"/>
      <c r="E29" s="8"/>
      <c r="F29" s="8"/>
      <c r="G29" s="8"/>
      <c r="H29" s="57"/>
      <c r="I29" s="63"/>
    </row>
    <row r="30" spans="1:9" x14ac:dyDescent="0.25">
      <c r="A30" s="3" t="s">
        <v>571</v>
      </c>
      <c r="B30" s="2" t="s">
        <v>572</v>
      </c>
      <c r="C30" s="56"/>
      <c r="D30" s="8"/>
      <c r="E30" s="8"/>
      <c r="F30" s="8"/>
      <c r="G30" s="8">
        <v>1</v>
      </c>
      <c r="H30" s="57"/>
      <c r="I30" s="63"/>
    </row>
    <row r="31" spans="1:9" x14ac:dyDescent="0.25">
      <c r="A31" s="1" t="s">
        <v>573</v>
      </c>
      <c r="B31" s="2">
        <v>314608</v>
      </c>
      <c r="C31" s="56"/>
      <c r="D31" s="8"/>
      <c r="E31" s="8"/>
      <c r="F31" s="8"/>
      <c r="G31" s="8">
        <v>1</v>
      </c>
      <c r="H31" s="57"/>
      <c r="I31" s="63"/>
    </row>
    <row r="32" spans="1:9" x14ac:dyDescent="0.25">
      <c r="A32" s="3" t="s">
        <v>574</v>
      </c>
      <c r="B32" s="2" t="s">
        <v>575</v>
      </c>
      <c r="C32" s="56">
        <v>1</v>
      </c>
      <c r="D32" s="8"/>
      <c r="E32" s="8"/>
      <c r="F32" s="8"/>
      <c r="G32" s="8"/>
      <c r="H32" s="57"/>
      <c r="I32" s="63"/>
    </row>
    <row r="33" spans="1:11" x14ac:dyDescent="0.25">
      <c r="A33" s="1" t="s">
        <v>576</v>
      </c>
      <c r="B33" s="2" t="s">
        <v>577</v>
      </c>
      <c r="C33" s="56"/>
      <c r="D33" s="8"/>
      <c r="E33" s="8"/>
      <c r="F33" s="8"/>
      <c r="G33" s="8">
        <v>1</v>
      </c>
      <c r="H33" s="57"/>
      <c r="I33" s="63"/>
    </row>
    <row r="34" spans="1:11" x14ac:dyDescent="0.25">
      <c r="A34" s="3" t="s">
        <v>578</v>
      </c>
      <c r="B34" s="2" t="s">
        <v>579</v>
      </c>
      <c r="C34" s="56"/>
      <c r="D34" s="8"/>
      <c r="E34" s="8"/>
      <c r="F34" s="8">
        <v>1</v>
      </c>
      <c r="G34" s="8"/>
      <c r="H34" s="57"/>
      <c r="I34" s="63"/>
    </row>
    <row r="35" spans="1:11" x14ac:dyDescent="0.25">
      <c r="A35" s="3" t="s">
        <v>580</v>
      </c>
      <c r="B35" s="2" t="s">
        <v>581</v>
      </c>
      <c r="C35" s="56">
        <v>1</v>
      </c>
      <c r="D35" s="8"/>
      <c r="E35" s="8"/>
      <c r="F35" s="8"/>
      <c r="G35" s="8"/>
      <c r="H35" s="57"/>
      <c r="I35" s="63"/>
    </row>
    <row r="36" spans="1:11" x14ac:dyDescent="0.25">
      <c r="A36" s="3" t="s">
        <v>582</v>
      </c>
      <c r="B36" s="15">
        <v>234434</v>
      </c>
      <c r="C36" s="56">
        <v>1</v>
      </c>
      <c r="D36" s="8"/>
      <c r="E36" s="8"/>
      <c r="F36" s="8"/>
      <c r="G36" s="8"/>
      <c r="H36" s="57"/>
      <c r="I36" s="63"/>
    </row>
    <row r="37" spans="1:11" x14ac:dyDescent="0.25">
      <c r="A37" s="3" t="s">
        <v>583</v>
      </c>
      <c r="B37" s="15" t="s">
        <v>584</v>
      </c>
      <c r="C37" s="56">
        <v>1</v>
      </c>
      <c r="D37" s="8"/>
      <c r="E37" s="8"/>
      <c r="F37" s="8"/>
      <c r="G37" s="8"/>
      <c r="H37" s="57"/>
      <c r="I37" s="63"/>
    </row>
    <row r="38" spans="1:11" x14ac:dyDescent="0.25">
      <c r="A38" s="3" t="s">
        <v>585</v>
      </c>
      <c r="B38" s="2" t="s">
        <v>586</v>
      </c>
      <c r="C38" s="56"/>
      <c r="D38" s="8"/>
      <c r="E38" s="8"/>
      <c r="F38" s="8"/>
      <c r="G38" s="8">
        <v>1</v>
      </c>
      <c r="H38" s="57"/>
      <c r="I38" s="63"/>
    </row>
    <row r="39" spans="1:11" x14ac:dyDescent="0.25">
      <c r="A39" s="4" t="s">
        <v>587</v>
      </c>
      <c r="B39" s="2">
        <v>272464</v>
      </c>
      <c r="C39" s="61">
        <v>1</v>
      </c>
      <c r="D39" s="19"/>
      <c r="E39" s="19"/>
      <c r="F39" s="19"/>
      <c r="G39" s="19"/>
      <c r="H39" s="62"/>
      <c r="I39" s="63"/>
    </row>
    <row r="40" spans="1:11" x14ac:dyDescent="0.25">
      <c r="A40" s="4" t="s">
        <v>587</v>
      </c>
      <c r="B40" s="2">
        <v>331267</v>
      </c>
      <c r="C40" s="61"/>
      <c r="D40" s="19"/>
      <c r="E40" s="19"/>
      <c r="F40" s="19"/>
      <c r="G40" s="19">
        <v>1</v>
      </c>
      <c r="H40" s="62"/>
      <c r="I40" s="63"/>
    </row>
    <row r="41" spans="1:11" x14ac:dyDescent="0.25">
      <c r="A41" s="3" t="s">
        <v>588</v>
      </c>
      <c r="B41" s="2" t="s">
        <v>589</v>
      </c>
      <c r="C41" s="61"/>
      <c r="D41" s="19"/>
      <c r="E41" s="19"/>
      <c r="F41" s="19">
        <v>1</v>
      </c>
      <c r="G41" s="19"/>
      <c r="H41" s="62"/>
      <c r="I41" s="63"/>
    </row>
    <row r="42" spans="1:11" x14ac:dyDescent="0.25">
      <c r="A42" s="3" t="s">
        <v>739</v>
      </c>
      <c r="B42" s="2" t="s">
        <v>740</v>
      </c>
      <c r="C42" s="56"/>
      <c r="D42" s="8"/>
      <c r="E42" s="8"/>
      <c r="F42" s="8"/>
      <c r="G42" s="8"/>
      <c r="H42" s="57"/>
      <c r="I42" s="63">
        <v>1</v>
      </c>
    </row>
    <row r="43" spans="1:11" x14ac:dyDescent="0.25">
      <c r="C43" s="11">
        <f t="shared" ref="C43:I43" si="0">SUM(C5:C42)</f>
        <v>11</v>
      </c>
      <c r="D43" s="11">
        <f t="shared" si="0"/>
        <v>6</v>
      </c>
      <c r="E43" s="11">
        <f t="shared" si="0"/>
        <v>2</v>
      </c>
      <c r="F43" s="11">
        <f t="shared" si="0"/>
        <v>5</v>
      </c>
      <c r="G43" s="11">
        <f t="shared" si="0"/>
        <v>8</v>
      </c>
      <c r="H43" s="11">
        <f t="shared" si="0"/>
        <v>1</v>
      </c>
      <c r="I43" s="11">
        <f t="shared" si="0"/>
        <v>5</v>
      </c>
      <c r="J43" s="10">
        <f>SUM(C43:I43)</f>
        <v>38</v>
      </c>
      <c r="K43" s="31" t="s">
        <v>690</v>
      </c>
    </row>
    <row r="44" spans="1:11" x14ac:dyDescent="0.25">
      <c r="C44" s="69">
        <f>C43/$J$43</f>
        <v>0.28947368421052633</v>
      </c>
      <c r="D44" s="69">
        <f t="shared" ref="D44:I44" si="1">D43/$J$43</f>
        <v>0.15789473684210525</v>
      </c>
      <c r="E44" s="69">
        <f t="shared" si="1"/>
        <v>5.2631578947368418E-2</v>
      </c>
      <c r="F44" s="69">
        <f t="shared" si="1"/>
        <v>0.13157894736842105</v>
      </c>
      <c r="G44" s="69">
        <f t="shared" si="1"/>
        <v>0.21052631578947367</v>
      </c>
      <c r="H44" s="69">
        <f t="shared" si="1"/>
        <v>2.6315789473684209E-2</v>
      </c>
      <c r="I44" s="69">
        <f t="shared" si="1"/>
        <v>0.13157894736842105</v>
      </c>
    </row>
  </sheetData>
  <sheetProtection sheet="1" objects="1" scenarios="1" sort="0" autoFilter="0"/>
  <mergeCells count="3">
    <mergeCell ref="A1:H1"/>
    <mergeCell ref="A2:H2"/>
    <mergeCell ref="C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CITY_ALL</vt:lpstr>
      <vt:lpstr>CD1</vt:lpstr>
      <vt:lpstr>CD2</vt:lpstr>
      <vt:lpstr>CD3</vt:lpstr>
      <vt:lpstr>CD4</vt:lpstr>
      <vt:lpstr>CD5</vt:lpstr>
      <vt:lpstr>CD6</vt:lpstr>
      <vt:lpstr>CD7</vt:lpstr>
      <vt:lpstr>CD8</vt:lpstr>
      <vt:lpstr>CD9</vt:lpstr>
    </vt:vector>
  </TitlesOfParts>
  <Company>City of Fayetteville 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Allen</dc:creator>
  <cp:lastModifiedBy>Birgit Sexton</cp:lastModifiedBy>
  <dcterms:created xsi:type="dcterms:W3CDTF">2021-05-21T18:36:39Z</dcterms:created>
  <dcterms:modified xsi:type="dcterms:W3CDTF">2021-05-28T13:26:57Z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14.9</vt:lpwstr>
  </property>
</Properties>
</file>