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rchasing\Amberly Ives\CANSMORE DRIVE DRAINAGE IMPROVEMENT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P40" i="1"/>
  <c r="P39" i="1"/>
  <c r="P38" i="1"/>
  <c r="P37" i="1"/>
  <c r="P36" i="1"/>
  <c r="P35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L38" i="1"/>
  <c r="L29" i="1"/>
  <c r="L28" i="1"/>
  <c r="L27" i="1"/>
  <c r="L26" i="1"/>
  <c r="L25" i="1"/>
  <c r="L24" i="1"/>
  <c r="L23" i="1"/>
  <c r="L22" i="1"/>
  <c r="L8" i="1"/>
  <c r="N38" i="1"/>
  <c r="N29" i="1"/>
  <c r="N28" i="1"/>
  <c r="N27" i="1"/>
  <c r="N26" i="1"/>
  <c r="N25" i="1"/>
  <c r="N24" i="1"/>
  <c r="N23" i="1"/>
  <c r="N22" i="1"/>
  <c r="N8" i="1"/>
  <c r="J38" i="1"/>
  <c r="J29" i="1"/>
  <c r="J28" i="1"/>
  <c r="J27" i="1"/>
  <c r="J26" i="1"/>
  <c r="J25" i="1"/>
  <c r="J24" i="1"/>
  <c r="J23" i="1"/>
  <c r="J22" i="1"/>
  <c r="J8" i="1"/>
  <c r="H38" i="1"/>
  <c r="H29" i="1"/>
  <c r="H28" i="1"/>
  <c r="H27" i="1"/>
  <c r="H26" i="1"/>
  <c r="H25" i="1"/>
  <c r="H24" i="1"/>
  <c r="H23" i="1"/>
  <c r="H22" i="1"/>
  <c r="H8" i="1"/>
  <c r="F29" i="1"/>
  <c r="F28" i="1"/>
  <c r="F27" i="1"/>
  <c r="F26" i="1"/>
  <c r="F25" i="1"/>
  <c r="F24" i="1"/>
  <c r="F23" i="1"/>
  <c r="F22" i="1"/>
  <c r="F14" i="1"/>
  <c r="P42" i="1" l="1"/>
  <c r="P32" i="1"/>
  <c r="N41" i="1"/>
  <c r="L41" i="1"/>
  <c r="J41" i="1"/>
  <c r="H41" i="1"/>
  <c r="F41" i="1"/>
  <c r="N40" i="1"/>
  <c r="L40" i="1"/>
  <c r="J40" i="1"/>
  <c r="H40" i="1"/>
  <c r="F40" i="1"/>
  <c r="N39" i="1"/>
  <c r="L39" i="1"/>
  <c r="J39" i="1"/>
  <c r="H39" i="1"/>
  <c r="F39" i="1"/>
  <c r="F38" i="1"/>
  <c r="N37" i="1"/>
  <c r="L37" i="1"/>
  <c r="J37" i="1"/>
  <c r="H37" i="1"/>
  <c r="F37" i="1"/>
  <c r="N36" i="1"/>
  <c r="L36" i="1"/>
  <c r="J36" i="1"/>
  <c r="H36" i="1"/>
  <c r="F36" i="1"/>
  <c r="N35" i="1"/>
  <c r="L35" i="1"/>
  <c r="J35" i="1"/>
  <c r="H35" i="1"/>
  <c r="F35" i="1"/>
  <c r="N31" i="1"/>
  <c r="N30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7" i="1"/>
  <c r="N6" i="1"/>
  <c r="N5" i="1"/>
  <c r="L31" i="1"/>
  <c r="L30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7" i="1"/>
  <c r="L6" i="1"/>
  <c r="L5" i="1"/>
  <c r="J31" i="1"/>
  <c r="J30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7" i="1"/>
  <c r="J6" i="1"/>
  <c r="J5" i="1"/>
  <c r="H31" i="1"/>
  <c r="H30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7" i="1"/>
  <c r="H6" i="1"/>
  <c r="H5" i="1"/>
  <c r="F31" i="1"/>
  <c r="F30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P43" i="1" l="1"/>
  <c r="F32" i="1"/>
  <c r="J42" i="1"/>
  <c r="H42" i="1"/>
  <c r="F42" i="1"/>
  <c r="N42" i="1"/>
  <c r="L42" i="1"/>
  <c r="N32" i="1"/>
  <c r="L32" i="1"/>
  <c r="J32" i="1"/>
  <c r="H32" i="1"/>
  <c r="N43" i="1" l="1"/>
  <c r="H43" i="1"/>
  <c r="L43" i="1"/>
  <c r="J43" i="1"/>
  <c r="F43" i="1"/>
</calcChain>
</file>

<file path=xl/sharedStrings.xml><?xml version="1.0" encoding="utf-8"?>
<sst xmlns="http://schemas.openxmlformats.org/spreadsheetml/2006/main" count="113" uniqueCount="56">
  <si>
    <t>City of Fayetteville</t>
  </si>
  <si>
    <t>FSC II, LLC dba Fred Smith Company</t>
  </si>
  <si>
    <t>Jymco Construction Company, Inc</t>
  </si>
  <si>
    <t>S&amp;L Contracting, LLC</t>
  </si>
  <si>
    <t>Item Description</t>
  </si>
  <si>
    <t>Item</t>
  </si>
  <si>
    <t>Traffic Control</t>
  </si>
  <si>
    <t>Erosion Control</t>
  </si>
  <si>
    <t>Clearing &amp; Grubbing, (to include all shrubs and trees)</t>
  </si>
  <si>
    <t>Undercut Excavation</t>
  </si>
  <si>
    <t>Quantity</t>
  </si>
  <si>
    <t>Unit</t>
  </si>
  <si>
    <t>Unit Cost</t>
  </si>
  <si>
    <t>Total Cost</t>
  </si>
  <si>
    <t>LS</t>
  </si>
  <si>
    <t>LF</t>
  </si>
  <si>
    <t>CY</t>
  </si>
  <si>
    <t>EA</t>
  </si>
  <si>
    <t>TN</t>
  </si>
  <si>
    <t>SY</t>
  </si>
  <si>
    <t>TOTAL</t>
  </si>
  <si>
    <t>Mobilization</t>
  </si>
  <si>
    <t>Remove Existing Pavement to include asphalt curb</t>
  </si>
  <si>
    <t>Install new Fence (Chain-link 4')</t>
  </si>
  <si>
    <t>Remove and Dispose of Existing Fence (Chain-link height 4')</t>
  </si>
  <si>
    <t>Remove and Dispose of Existing Drainage Structure</t>
  </si>
  <si>
    <t>Remove and Dispose of Existing Endwall</t>
  </si>
  <si>
    <t>Install Catch Basin (0'-6' depth) to include Bedding Stone (minimum 6" depth)</t>
  </si>
  <si>
    <t>Install Catch Basin (6'-8' depth) to include Bedding Stone (minimum 6" depth)</t>
  </si>
  <si>
    <t>Install Precast Concrete Headwall</t>
  </si>
  <si>
    <t>(18", Class III, 0'-6' depth) Reinforced Concrete Pipe Storm Sewer and Bedding Stone (minimum 6" depth) to include connection to basin</t>
  </si>
  <si>
    <t>(24", Class III, 0'-6' depth) Reinforced Concrete Pipe Storm Sewer and Bedding Stone (minimum 6" depth) to include connection to basin</t>
  </si>
  <si>
    <t>(30"x19", Class III, 6'-8' depth) Reinforced Concrete Pipe Storm Sewer and Bedding Stone (minimum 6" depth) to include connection to basin</t>
  </si>
  <si>
    <t>Install 18" Concrete Collar (COF detail DR-10)</t>
  </si>
  <si>
    <t>Install 24" Concrete Collar (COF detail DR-10)</t>
  </si>
  <si>
    <t>Install 30" Concrete Collar (COF detail DR-10)</t>
  </si>
  <si>
    <t>Connect Existing Pipe to New Catch Basin</t>
  </si>
  <si>
    <t>Aggregate Base Course</t>
  </si>
  <si>
    <t>Bituminous Concrete Surface Course S 9.5B (includes asphalt curb)</t>
  </si>
  <si>
    <t>(30) inch Storm Sewer (includes removal of existing pipe)</t>
  </si>
  <si>
    <t>(48) inch Storm Sewer (includes removal of existing pipe)</t>
  </si>
  <si>
    <t>Rip Rap to include Fabric (COF Detail DR-24)</t>
  </si>
  <si>
    <t>Sod</t>
  </si>
  <si>
    <t>Install Temporary Chain-Link Fence During Construction</t>
  </si>
  <si>
    <t>Water and Sewer Utilities (PWC)</t>
  </si>
  <si>
    <t>Bituminous Concrete Surface Course S 9.5B</t>
  </si>
  <si>
    <t>Remove Existing (8) inch Clay SS</t>
  </si>
  <si>
    <t>Install (8) inch DIP SS (including fittings and manhole connections)</t>
  </si>
  <si>
    <t>Bypass Pumping (for 8" storm sewer pipe)</t>
  </si>
  <si>
    <t>Carnsmore Drainage Improvements</t>
  </si>
  <si>
    <t>Barbour Brothers Construction Inc</t>
  </si>
  <si>
    <t>AC</t>
  </si>
  <si>
    <t>TOTAL DRAINAGE AND PWC</t>
  </si>
  <si>
    <t>*Did not bid at correct amount</t>
  </si>
  <si>
    <t>Jsmith Civil, LLC</t>
  </si>
  <si>
    <t>Lanier Construction Co.,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</si>
</sst>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NumberFormat="1" applyBorder="1"/>
    <xf numFmtId="0" fontId="0" fillId="0" borderId="9" xfId="0" applyBorder="1"/>
    <xf numFmtId="164" fontId="0" fillId="0" borderId="10" xfId="0" applyNumberFormat="1" applyBorder="1"/>
    <xf numFmtId="0" fontId="1" fillId="2" borderId="5" xfId="0" applyFont="1" applyFill="1" applyBorder="1"/>
    <xf numFmtId="0" fontId="1" fillId="2" borderId="2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0" fillId="0" borderId="13" xfId="0" applyBorder="1"/>
    <xf numFmtId="0" fontId="0" fillId="0" borderId="13" xfId="0" applyNumberFormat="1" applyBorder="1"/>
    <xf numFmtId="0" fontId="0" fillId="0" borderId="14" xfId="0" applyBorder="1"/>
    <xf numFmtId="164" fontId="0" fillId="0" borderId="13" xfId="0" applyNumberFormat="1" applyBorder="1"/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3" fillId="4" borderId="15" xfId="0" applyFont="1" applyFill="1" applyBorder="1" applyAlignment="1"/>
    <xf numFmtId="0" fontId="3" fillId="0" borderId="3" xfId="0" applyFont="1" applyFill="1" applyBorder="1" applyAlignment="1"/>
    <xf numFmtId="164" fontId="0" fillId="0" borderId="3" xfId="0" applyNumberFormat="1" applyBorder="1"/>
    <xf numFmtId="164" fontId="0" fillId="0" borderId="6" xfId="0" applyNumberFormat="1" applyBorder="1"/>
    <xf numFmtId="0" fontId="1" fillId="2" borderId="6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164" fontId="3" fillId="0" borderId="3" xfId="0" applyNumberFormat="1" applyFont="1" applyBorder="1"/>
    <xf numFmtId="0" fontId="3" fillId="0" borderId="3" xfId="0" applyFont="1" applyBorder="1"/>
    <xf numFmtId="164" fontId="3" fillId="0" borderId="6" xfId="0" applyNumberFormat="1" applyFont="1" applyBorder="1"/>
    <xf numFmtId="0" fontId="0" fillId="0" borderId="1" xfId="0" applyBorder="1" applyAlignment="1">
      <alignment wrapText="1"/>
    </xf>
    <xf numFmtId="164" fontId="0" fillId="5" borderId="1" xfId="0" applyNumberFormat="1" applyFill="1" applyBorder="1"/>
    <xf numFmtId="0" fontId="5" fillId="0" borderId="12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topLeftCell="A16" workbookViewId="0">
      <selection activeCell="B4" sqref="B4"/>
    </sheetView>
  </sheetViews>
  <sheetFormatPr defaultRowHeight="15" x14ac:dyDescent="0.25"/>
  <cols>
    <col min="2" max="2" width="82.140625" bestFit="1" customWidth="1"/>
    <col min="3" max="3" width="12" bestFit="1" customWidth="1"/>
    <col min="5" max="5" width="12.5703125" bestFit="1" customWidth="1"/>
    <col min="6" max="6" width="13.5703125" bestFit="1" customWidth="1"/>
    <col min="7" max="7" width="12.5703125" bestFit="1" customWidth="1"/>
    <col min="8" max="8" width="17.5703125" bestFit="1" customWidth="1"/>
    <col min="9" max="9" width="12.5703125" bestFit="1" customWidth="1"/>
    <col min="10" max="10" width="16.42578125" bestFit="1" customWidth="1"/>
    <col min="11" max="11" width="12.5703125" bestFit="1" customWidth="1"/>
    <col min="12" max="12" width="14.85546875" bestFit="1" customWidth="1"/>
    <col min="13" max="13" width="12.5703125" bestFit="1" customWidth="1"/>
    <col min="14" max="14" width="14.85546875" bestFit="1" customWidth="1"/>
    <col min="15" max="15" width="12.5703125" bestFit="1" customWidth="1"/>
    <col min="16" max="16" width="16.42578125" bestFit="1" customWidth="1"/>
  </cols>
  <sheetData>
    <row r="1" spans="1:16" ht="1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48.75" customHeight="1" x14ac:dyDescent="0.35">
      <c r="A2" s="39" t="s">
        <v>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48.75" customHeight="1" thickBot="1" x14ac:dyDescent="0.4">
      <c r="A3" s="44"/>
      <c r="B3" s="45"/>
      <c r="C3" s="45"/>
      <c r="D3" s="45"/>
      <c r="E3" s="36" t="s">
        <v>50</v>
      </c>
      <c r="F3" s="36"/>
      <c r="G3" s="36" t="s">
        <v>1</v>
      </c>
      <c r="H3" s="36"/>
      <c r="I3" s="36" t="s">
        <v>2</v>
      </c>
      <c r="J3" s="36"/>
      <c r="K3" s="36" t="s">
        <v>54</v>
      </c>
      <c r="L3" s="36"/>
      <c r="M3" s="36" t="s">
        <v>3</v>
      </c>
      <c r="N3" s="37"/>
      <c r="O3" s="36" t="s">
        <v>55</v>
      </c>
      <c r="P3" s="37"/>
    </row>
    <row r="4" spans="1:16" ht="36.75" customHeight="1" x14ac:dyDescent="0.35">
      <c r="A4" s="16" t="s">
        <v>5</v>
      </c>
      <c r="B4" s="16" t="s">
        <v>4</v>
      </c>
      <c r="C4" s="17" t="s">
        <v>10</v>
      </c>
      <c r="D4" s="17" t="s">
        <v>11</v>
      </c>
      <c r="E4" s="17" t="s">
        <v>12</v>
      </c>
      <c r="F4" s="17" t="s">
        <v>13</v>
      </c>
      <c r="G4" s="17" t="s">
        <v>12</v>
      </c>
      <c r="H4" s="17" t="s">
        <v>13</v>
      </c>
      <c r="I4" s="17" t="s">
        <v>12</v>
      </c>
      <c r="J4" s="17" t="s">
        <v>13</v>
      </c>
      <c r="K4" s="17" t="s">
        <v>12</v>
      </c>
      <c r="L4" s="17" t="s">
        <v>13</v>
      </c>
      <c r="M4" s="17" t="s">
        <v>12</v>
      </c>
      <c r="N4" s="17" t="s">
        <v>13</v>
      </c>
      <c r="O4" s="17" t="s">
        <v>12</v>
      </c>
      <c r="P4" s="17" t="s">
        <v>13</v>
      </c>
    </row>
    <row r="5" spans="1:16" x14ac:dyDescent="0.25">
      <c r="A5" s="7">
        <v>1</v>
      </c>
      <c r="B5" s="8" t="s">
        <v>21</v>
      </c>
      <c r="C5" s="9">
        <v>1</v>
      </c>
      <c r="D5" s="10" t="s">
        <v>14</v>
      </c>
      <c r="E5" s="11">
        <v>4285</v>
      </c>
      <c r="F5" s="11">
        <f>MMULT(C5,E5)</f>
        <v>4285</v>
      </c>
      <c r="G5" s="11">
        <v>10000</v>
      </c>
      <c r="H5" s="11">
        <f>MMULT(C5,G5)</f>
        <v>10000</v>
      </c>
      <c r="I5" s="11">
        <v>9000</v>
      </c>
      <c r="J5" s="11">
        <f>MMULT(C5,I5)</f>
        <v>9000</v>
      </c>
      <c r="K5" s="11">
        <v>13235</v>
      </c>
      <c r="L5" s="11">
        <f>MMULT(C5,K5)</f>
        <v>13235</v>
      </c>
      <c r="M5" s="11">
        <v>15000</v>
      </c>
      <c r="N5" s="11">
        <f>MMULT(C5,M5)</f>
        <v>15000</v>
      </c>
      <c r="O5" s="11">
        <v>5000</v>
      </c>
      <c r="P5" s="11">
        <f t="shared" ref="P5:P31" si="0">MMULT(C5,O5)</f>
        <v>5000</v>
      </c>
    </row>
    <row r="6" spans="1:16" x14ac:dyDescent="0.25">
      <c r="A6" s="7">
        <v>2</v>
      </c>
      <c r="B6" s="2" t="s">
        <v>6</v>
      </c>
      <c r="C6" s="4">
        <v>1</v>
      </c>
      <c r="D6" s="6" t="s">
        <v>14</v>
      </c>
      <c r="E6" s="1">
        <v>2280</v>
      </c>
      <c r="F6" s="1">
        <f t="shared" ref="F6:F31" si="1">MMULT(C6,E6)</f>
        <v>2280</v>
      </c>
      <c r="G6" s="1">
        <v>14000</v>
      </c>
      <c r="H6" s="1">
        <f t="shared" ref="H6:H31" si="2">MMULT(C6,G6)</f>
        <v>14000</v>
      </c>
      <c r="I6" s="1">
        <v>3000</v>
      </c>
      <c r="J6" s="1">
        <f t="shared" ref="J6:J31" si="3">MMULT(C6,I6)</f>
        <v>3000</v>
      </c>
      <c r="K6" s="1">
        <v>3283</v>
      </c>
      <c r="L6" s="1">
        <f t="shared" ref="L6:L31" si="4">MMULT(C6,K6)</f>
        <v>3283</v>
      </c>
      <c r="M6" s="1">
        <v>13000</v>
      </c>
      <c r="N6" s="1">
        <f t="shared" ref="N6:N31" si="5">MMULT(C6,M6)</f>
        <v>13000</v>
      </c>
      <c r="O6" s="1">
        <v>7000</v>
      </c>
      <c r="P6" s="11">
        <f t="shared" si="0"/>
        <v>7000</v>
      </c>
    </row>
    <row r="7" spans="1:16" x14ac:dyDescent="0.25">
      <c r="A7" s="7">
        <v>3</v>
      </c>
      <c r="B7" s="2" t="s">
        <v>7</v>
      </c>
      <c r="C7" s="4">
        <v>1</v>
      </c>
      <c r="D7" s="6" t="s">
        <v>14</v>
      </c>
      <c r="E7" s="1">
        <v>5650</v>
      </c>
      <c r="F7" s="1">
        <f t="shared" si="1"/>
        <v>5650</v>
      </c>
      <c r="G7" s="1">
        <v>1500</v>
      </c>
      <c r="H7" s="1">
        <f t="shared" si="2"/>
        <v>1500</v>
      </c>
      <c r="I7" s="1">
        <v>4000</v>
      </c>
      <c r="J7" s="1">
        <f t="shared" si="3"/>
        <v>4000</v>
      </c>
      <c r="K7" s="1">
        <v>1134</v>
      </c>
      <c r="L7" s="1">
        <f t="shared" si="4"/>
        <v>1134</v>
      </c>
      <c r="M7" s="1">
        <v>9500</v>
      </c>
      <c r="N7" s="1">
        <f t="shared" si="5"/>
        <v>9500</v>
      </c>
      <c r="O7" s="1">
        <v>2500</v>
      </c>
      <c r="P7" s="11">
        <f t="shared" si="0"/>
        <v>2500</v>
      </c>
    </row>
    <row r="8" spans="1:16" x14ac:dyDescent="0.25">
      <c r="A8" s="7">
        <v>4</v>
      </c>
      <c r="B8" s="3" t="s">
        <v>8</v>
      </c>
      <c r="C8" s="5">
        <v>0.05</v>
      </c>
      <c r="D8" s="6" t="s">
        <v>51</v>
      </c>
      <c r="E8" s="1">
        <v>22800</v>
      </c>
      <c r="F8" s="1">
        <f t="shared" si="1"/>
        <v>1140</v>
      </c>
      <c r="G8" s="1">
        <v>84000</v>
      </c>
      <c r="H8" s="1">
        <f t="shared" si="2"/>
        <v>4200</v>
      </c>
      <c r="I8" s="1">
        <v>185000</v>
      </c>
      <c r="J8" s="1">
        <f t="shared" si="3"/>
        <v>9250</v>
      </c>
      <c r="K8" s="1">
        <v>46497</v>
      </c>
      <c r="L8" s="1">
        <f t="shared" si="4"/>
        <v>2324.85</v>
      </c>
      <c r="M8" s="1">
        <v>34000</v>
      </c>
      <c r="N8" s="1">
        <f t="shared" si="5"/>
        <v>1700</v>
      </c>
      <c r="O8" s="1">
        <v>230000</v>
      </c>
      <c r="P8" s="11">
        <f t="shared" si="0"/>
        <v>11500</v>
      </c>
    </row>
    <row r="9" spans="1:16" x14ac:dyDescent="0.25">
      <c r="A9" s="7">
        <v>5</v>
      </c>
      <c r="B9" s="3" t="s">
        <v>22</v>
      </c>
      <c r="C9" s="5">
        <v>70.33</v>
      </c>
      <c r="D9" s="6" t="s">
        <v>19</v>
      </c>
      <c r="E9" s="1">
        <v>9.5</v>
      </c>
      <c r="F9" s="1">
        <f t="shared" si="1"/>
        <v>668.13499999999999</v>
      </c>
      <c r="G9" s="1">
        <v>12.5</v>
      </c>
      <c r="H9" s="1">
        <f t="shared" si="2"/>
        <v>879.125</v>
      </c>
      <c r="I9" s="1">
        <v>2</v>
      </c>
      <c r="J9" s="1">
        <f t="shared" si="3"/>
        <v>140.66</v>
      </c>
      <c r="K9" s="1">
        <v>28</v>
      </c>
      <c r="L9" s="1">
        <f t="shared" si="4"/>
        <v>1969.24</v>
      </c>
      <c r="M9" s="1">
        <v>36.5</v>
      </c>
      <c r="N9" s="1">
        <f t="shared" si="5"/>
        <v>2567.0450000000001</v>
      </c>
      <c r="O9" s="1">
        <v>30</v>
      </c>
      <c r="P9" s="11">
        <f t="shared" si="0"/>
        <v>2109.9</v>
      </c>
    </row>
    <row r="10" spans="1:16" x14ac:dyDescent="0.25">
      <c r="A10" s="7">
        <v>6</v>
      </c>
      <c r="B10" s="3" t="s">
        <v>24</v>
      </c>
      <c r="C10" s="4">
        <v>52</v>
      </c>
      <c r="D10" s="6" t="s">
        <v>15</v>
      </c>
      <c r="E10" s="1">
        <v>6</v>
      </c>
      <c r="F10" s="1">
        <f t="shared" si="1"/>
        <v>312</v>
      </c>
      <c r="G10" s="1">
        <v>0.01</v>
      </c>
      <c r="H10" s="1">
        <f t="shared" si="2"/>
        <v>0.52</v>
      </c>
      <c r="I10" s="1">
        <v>2</v>
      </c>
      <c r="J10" s="1">
        <f t="shared" si="3"/>
        <v>104</v>
      </c>
      <c r="K10" s="1">
        <v>8</v>
      </c>
      <c r="L10" s="1">
        <f t="shared" si="4"/>
        <v>416</v>
      </c>
      <c r="M10" s="1">
        <v>6</v>
      </c>
      <c r="N10" s="1">
        <f t="shared" si="5"/>
        <v>312</v>
      </c>
      <c r="O10" s="1">
        <v>12</v>
      </c>
      <c r="P10" s="11">
        <f t="shared" si="0"/>
        <v>624</v>
      </c>
    </row>
    <row r="11" spans="1:16" x14ac:dyDescent="0.25">
      <c r="A11" s="7">
        <v>7</v>
      </c>
      <c r="B11" s="2" t="s">
        <v>23</v>
      </c>
      <c r="C11" s="4">
        <v>89</v>
      </c>
      <c r="D11" s="6" t="s">
        <v>15</v>
      </c>
      <c r="E11" s="1">
        <v>35</v>
      </c>
      <c r="F11" s="1">
        <f t="shared" si="1"/>
        <v>3115</v>
      </c>
      <c r="G11" s="1">
        <v>25</v>
      </c>
      <c r="H11" s="1">
        <f t="shared" si="2"/>
        <v>2225</v>
      </c>
      <c r="I11" s="1">
        <v>40</v>
      </c>
      <c r="J11" s="1">
        <f t="shared" si="3"/>
        <v>3560</v>
      </c>
      <c r="K11" s="1">
        <v>23</v>
      </c>
      <c r="L11" s="1">
        <f t="shared" si="4"/>
        <v>2047</v>
      </c>
      <c r="M11" s="1">
        <v>40</v>
      </c>
      <c r="N11" s="1">
        <f t="shared" si="5"/>
        <v>3560</v>
      </c>
      <c r="O11" s="1">
        <v>35</v>
      </c>
      <c r="P11" s="11">
        <f t="shared" si="0"/>
        <v>3115</v>
      </c>
    </row>
    <row r="12" spans="1:16" x14ac:dyDescent="0.25">
      <c r="A12" s="7">
        <v>8</v>
      </c>
      <c r="B12" s="2" t="s">
        <v>25</v>
      </c>
      <c r="C12" s="4">
        <v>2</v>
      </c>
      <c r="D12" s="6" t="s">
        <v>17</v>
      </c>
      <c r="E12" s="1">
        <v>1000</v>
      </c>
      <c r="F12" s="1">
        <f t="shared" si="1"/>
        <v>2000</v>
      </c>
      <c r="G12" s="1">
        <v>750</v>
      </c>
      <c r="H12" s="1">
        <f t="shared" si="2"/>
        <v>1500</v>
      </c>
      <c r="I12" s="1">
        <v>288</v>
      </c>
      <c r="J12" s="1">
        <f t="shared" si="3"/>
        <v>576</v>
      </c>
      <c r="K12" s="1">
        <v>606</v>
      </c>
      <c r="L12" s="1">
        <f t="shared" si="4"/>
        <v>1212</v>
      </c>
      <c r="M12" s="1">
        <v>1020</v>
      </c>
      <c r="N12" s="1">
        <f t="shared" si="5"/>
        <v>2040</v>
      </c>
      <c r="O12" s="1">
        <v>950</v>
      </c>
      <c r="P12" s="11">
        <f t="shared" si="0"/>
        <v>1900</v>
      </c>
    </row>
    <row r="13" spans="1:16" x14ac:dyDescent="0.25">
      <c r="A13" s="7">
        <v>9</v>
      </c>
      <c r="B13" s="2" t="s">
        <v>26</v>
      </c>
      <c r="C13" s="4">
        <v>1</v>
      </c>
      <c r="D13" s="6" t="s">
        <v>17</v>
      </c>
      <c r="E13" s="1">
        <v>798</v>
      </c>
      <c r="F13" s="1">
        <f t="shared" si="1"/>
        <v>798</v>
      </c>
      <c r="G13" s="1">
        <v>900</v>
      </c>
      <c r="H13" s="1">
        <f t="shared" si="2"/>
        <v>900</v>
      </c>
      <c r="I13" s="1">
        <v>720</v>
      </c>
      <c r="J13" s="1">
        <f t="shared" si="3"/>
        <v>720</v>
      </c>
      <c r="K13" s="1">
        <v>1541</v>
      </c>
      <c r="L13" s="1">
        <f t="shared" si="4"/>
        <v>1541</v>
      </c>
      <c r="M13" s="1">
        <v>1425</v>
      </c>
      <c r="N13" s="1">
        <f t="shared" si="5"/>
        <v>1425</v>
      </c>
      <c r="O13" s="1">
        <v>1400</v>
      </c>
      <c r="P13" s="11">
        <f t="shared" si="0"/>
        <v>1400</v>
      </c>
    </row>
    <row r="14" spans="1:16" x14ac:dyDescent="0.25">
      <c r="A14" s="7">
        <v>10</v>
      </c>
      <c r="B14" s="2" t="s">
        <v>9</v>
      </c>
      <c r="C14" s="4">
        <v>50</v>
      </c>
      <c r="D14" s="6" t="s">
        <v>16</v>
      </c>
      <c r="E14" s="1">
        <v>28</v>
      </c>
      <c r="F14" s="1">
        <f t="shared" si="1"/>
        <v>1400</v>
      </c>
      <c r="G14" s="1">
        <v>90</v>
      </c>
      <c r="H14" s="1">
        <f t="shared" si="2"/>
        <v>4500</v>
      </c>
      <c r="I14" s="1">
        <v>80</v>
      </c>
      <c r="J14" s="1">
        <f t="shared" si="3"/>
        <v>4000</v>
      </c>
      <c r="K14" s="1">
        <v>112</v>
      </c>
      <c r="L14" s="1">
        <f t="shared" si="4"/>
        <v>5600</v>
      </c>
      <c r="M14" s="1">
        <v>37</v>
      </c>
      <c r="N14" s="1">
        <f t="shared" si="5"/>
        <v>1850</v>
      </c>
      <c r="O14" s="1">
        <v>20</v>
      </c>
      <c r="P14" s="11">
        <f t="shared" si="0"/>
        <v>1000</v>
      </c>
    </row>
    <row r="15" spans="1:16" x14ac:dyDescent="0.25">
      <c r="A15" s="7">
        <v>11</v>
      </c>
      <c r="B15" s="2" t="s">
        <v>27</v>
      </c>
      <c r="C15" s="4">
        <v>1</v>
      </c>
      <c r="D15" s="6" t="s">
        <v>17</v>
      </c>
      <c r="E15" s="1">
        <v>2750</v>
      </c>
      <c r="F15" s="1">
        <f t="shared" si="1"/>
        <v>2750</v>
      </c>
      <c r="G15" s="1">
        <v>3700</v>
      </c>
      <c r="H15" s="1">
        <f t="shared" si="2"/>
        <v>3700</v>
      </c>
      <c r="I15" s="1">
        <v>2857.86</v>
      </c>
      <c r="J15" s="1">
        <f t="shared" si="3"/>
        <v>2857.86</v>
      </c>
      <c r="K15" s="1">
        <v>5472</v>
      </c>
      <c r="L15" s="1">
        <f t="shared" si="4"/>
        <v>5472</v>
      </c>
      <c r="M15" s="1">
        <v>3700</v>
      </c>
      <c r="N15" s="1">
        <f t="shared" si="5"/>
        <v>3700</v>
      </c>
      <c r="O15" s="1">
        <v>5000</v>
      </c>
      <c r="P15" s="11">
        <f t="shared" si="0"/>
        <v>5000</v>
      </c>
    </row>
    <row r="16" spans="1:16" x14ac:dyDescent="0.25">
      <c r="A16" s="7">
        <v>12</v>
      </c>
      <c r="B16" s="2" t="s">
        <v>28</v>
      </c>
      <c r="C16" s="4">
        <v>1</v>
      </c>
      <c r="D16" s="6" t="s">
        <v>17</v>
      </c>
      <c r="E16" s="1">
        <v>4250</v>
      </c>
      <c r="F16" s="1">
        <f t="shared" si="1"/>
        <v>4250</v>
      </c>
      <c r="G16" s="1">
        <v>6000</v>
      </c>
      <c r="H16" s="1">
        <f t="shared" si="2"/>
        <v>6000</v>
      </c>
      <c r="I16" s="1">
        <v>4067.86</v>
      </c>
      <c r="J16" s="1">
        <f t="shared" si="3"/>
        <v>4067.86</v>
      </c>
      <c r="K16" s="1">
        <v>7993</v>
      </c>
      <c r="L16" s="1">
        <f t="shared" si="4"/>
        <v>7993</v>
      </c>
      <c r="M16" s="1">
        <v>5450</v>
      </c>
      <c r="N16" s="1">
        <f t="shared" si="5"/>
        <v>5450</v>
      </c>
      <c r="O16" s="1">
        <v>8500</v>
      </c>
      <c r="P16" s="11">
        <f t="shared" si="0"/>
        <v>8500</v>
      </c>
    </row>
    <row r="17" spans="1:16" x14ac:dyDescent="0.25">
      <c r="A17" s="7">
        <v>13</v>
      </c>
      <c r="B17" s="2" t="s">
        <v>29</v>
      </c>
      <c r="C17" s="4">
        <v>1</v>
      </c>
      <c r="D17" s="6" t="s">
        <v>17</v>
      </c>
      <c r="E17" s="1">
        <v>10000</v>
      </c>
      <c r="F17" s="1">
        <f t="shared" si="1"/>
        <v>10000</v>
      </c>
      <c r="G17" s="1">
        <v>5500</v>
      </c>
      <c r="H17" s="1">
        <f t="shared" si="2"/>
        <v>5500</v>
      </c>
      <c r="I17" s="1">
        <v>12390</v>
      </c>
      <c r="J17" s="1">
        <f t="shared" si="3"/>
        <v>12390</v>
      </c>
      <c r="K17" s="1">
        <v>14048</v>
      </c>
      <c r="L17" s="1">
        <f t="shared" si="4"/>
        <v>14048</v>
      </c>
      <c r="M17" s="1">
        <v>9940</v>
      </c>
      <c r="N17" s="1">
        <f t="shared" si="5"/>
        <v>9940</v>
      </c>
      <c r="O17" s="1">
        <v>14000</v>
      </c>
      <c r="P17" s="11">
        <f t="shared" si="0"/>
        <v>14000</v>
      </c>
    </row>
    <row r="18" spans="1:16" ht="30" customHeight="1" x14ac:dyDescent="0.25">
      <c r="A18" s="7">
        <v>14</v>
      </c>
      <c r="B18" s="33" t="s">
        <v>30</v>
      </c>
      <c r="C18" s="4">
        <v>8</v>
      </c>
      <c r="D18" s="6" t="s">
        <v>15</v>
      </c>
      <c r="E18" s="1">
        <v>74.5</v>
      </c>
      <c r="F18" s="1">
        <f t="shared" si="1"/>
        <v>596</v>
      </c>
      <c r="G18" s="1">
        <v>170</v>
      </c>
      <c r="H18" s="1">
        <f t="shared" si="2"/>
        <v>1360</v>
      </c>
      <c r="I18" s="1">
        <v>90.7</v>
      </c>
      <c r="J18" s="1">
        <f t="shared" si="3"/>
        <v>725.6</v>
      </c>
      <c r="K18" s="1">
        <v>148</v>
      </c>
      <c r="L18" s="1">
        <f t="shared" si="4"/>
        <v>1184</v>
      </c>
      <c r="M18" s="1">
        <v>95</v>
      </c>
      <c r="N18" s="1">
        <f t="shared" si="5"/>
        <v>760</v>
      </c>
      <c r="O18" s="1">
        <v>120</v>
      </c>
      <c r="P18" s="11">
        <f t="shared" si="0"/>
        <v>960</v>
      </c>
    </row>
    <row r="19" spans="1:16" ht="30" x14ac:dyDescent="0.25">
      <c r="A19" s="7">
        <v>15</v>
      </c>
      <c r="B19" s="33" t="s">
        <v>31</v>
      </c>
      <c r="C19" s="4">
        <v>8</v>
      </c>
      <c r="D19" s="6" t="s">
        <v>15</v>
      </c>
      <c r="E19" s="1">
        <v>82</v>
      </c>
      <c r="F19" s="1">
        <f t="shared" si="1"/>
        <v>656</v>
      </c>
      <c r="G19" s="1">
        <v>180</v>
      </c>
      <c r="H19" s="1">
        <f t="shared" si="2"/>
        <v>1440</v>
      </c>
      <c r="I19" s="1">
        <v>97.3</v>
      </c>
      <c r="J19" s="1">
        <f t="shared" si="3"/>
        <v>778.4</v>
      </c>
      <c r="K19" s="1">
        <v>185</v>
      </c>
      <c r="L19" s="1">
        <f t="shared" si="4"/>
        <v>1480</v>
      </c>
      <c r="M19" s="1">
        <v>120</v>
      </c>
      <c r="N19" s="1">
        <f t="shared" si="5"/>
        <v>960</v>
      </c>
      <c r="O19" s="1">
        <v>150</v>
      </c>
      <c r="P19" s="11">
        <f t="shared" si="0"/>
        <v>1200</v>
      </c>
    </row>
    <row r="20" spans="1:16" ht="30" x14ac:dyDescent="0.25">
      <c r="A20" s="7">
        <v>16</v>
      </c>
      <c r="B20" s="33" t="s">
        <v>32</v>
      </c>
      <c r="C20" s="4">
        <v>8</v>
      </c>
      <c r="D20" s="6" t="s">
        <v>15</v>
      </c>
      <c r="E20" s="1">
        <v>333</v>
      </c>
      <c r="F20" s="1">
        <f t="shared" si="1"/>
        <v>2664</v>
      </c>
      <c r="G20" s="1">
        <v>525</v>
      </c>
      <c r="H20" s="1">
        <f t="shared" si="2"/>
        <v>4200</v>
      </c>
      <c r="I20" s="1">
        <v>358</v>
      </c>
      <c r="J20" s="1">
        <f t="shared" si="3"/>
        <v>2864</v>
      </c>
      <c r="K20" s="1">
        <v>528</v>
      </c>
      <c r="L20" s="1">
        <f t="shared" si="4"/>
        <v>4224</v>
      </c>
      <c r="M20" s="1">
        <v>400</v>
      </c>
      <c r="N20" s="1">
        <f t="shared" si="5"/>
        <v>3200</v>
      </c>
      <c r="O20" s="1">
        <v>220</v>
      </c>
      <c r="P20" s="11">
        <f t="shared" si="0"/>
        <v>1760</v>
      </c>
    </row>
    <row r="21" spans="1:16" x14ac:dyDescent="0.25">
      <c r="A21" s="7">
        <v>17</v>
      </c>
      <c r="B21" s="2" t="s">
        <v>33</v>
      </c>
      <c r="C21" s="4">
        <v>1</v>
      </c>
      <c r="D21" s="6" t="s">
        <v>17</v>
      </c>
      <c r="E21" s="1">
        <v>570</v>
      </c>
      <c r="F21" s="1">
        <f t="shared" si="1"/>
        <v>570</v>
      </c>
      <c r="G21" s="1">
        <v>1175</v>
      </c>
      <c r="H21" s="1">
        <f t="shared" si="2"/>
        <v>1175</v>
      </c>
      <c r="I21" s="1">
        <v>1215</v>
      </c>
      <c r="J21" s="1">
        <f t="shared" si="3"/>
        <v>1215</v>
      </c>
      <c r="K21" s="1">
        <v>1575</v>
      </c>
      <c r="L21" s="1">
        <f t="shared" si="4"/>
        <v>1575</v>
      </c>
      <c r="M21" s="1">
        <v>2570</v>
      </c>
      <c r="N21" s="1">
        <f t="shared" si="5"/>
        <v>2570</v>
      </c>
      <c r="O21" s="1">
        <v>950</v>
      </c>
      <c r="P21" s="11">
        <f t="shared" si="0"/>
        <v>950</v>
      </c>
    </row>
    <row r="22" spans="1:16" x14ac:dyDescent="0.25">
      <c r="A22" s="7">
        <v>18</v>
      </c>
      <c r="B22" s="2" t="s">
        <v>34</v>
      </c>
      <c r="C22" s="4">
        <v>1</v>
      </c>
      <c r="D22" s="6" t="s">
        <v>17</v>
      </c>
      <c r="E22" s="1">
        <v>570</v>
      </c>
      <c r="F22" s="1">
        <f t="shared" si="1"/>
        <v>570</v>
      </c>
      <c r="G22" s="1">
        <v>1200</v>
      </c>
      <c r="H22" s="1">
        <f t="shared" si="2"/>
        <v>1200</v>
      </c>
      <c r="I22" s="1">
        <v>1215</v>
      </c>
      <c r="J22" s="1">
        <f t="shared" si="3"/>
        <v>1215</v>
      </c>
      <c r="K22" s="1">
        <v>1846</v>
      </c>
      <c r="L22" s="1">
        <f t="shared" si="4"/>
        <v>1846</v>
      </c>
      <c r="M22" s="1">
        <v>3200</v>
      </c>
      <c r="N22" s="1">
        <f t="shared" si="5"/>
        <v>3200</v>
      </c>
      <c r="O22" s="1">
        <v>1200</v>
      </c>
      <c r="P22" s="11">
        <f t="shared" si="0"/>
        <v>1200</v>
      </c>
    </row>
    <row r="23" spans="1:16" x14ac:dyDescent="0.25">
      <c r="A23" s="7">
        <v>19</v>
      </c>
      <c r="B23" s="2" t="s">
        <v>35</v>
      </c>
      <c r="C23" s="4">
        <v>1</v>
      </c>
      <c r="D23" s="6" t="s">
        <v>17</v>
      </c>
      <c r="E23" s="1">
        <v>570</v>
      </c>
      <c r="F23" s="1">
        <f t="shared" si="1"/>
        <v>570</v>
      </c>
      <c r="G23" s="1">
        <v>1275</v>
      </c>
      <c r="H23" s="1">
        <f t="shared" si="2"/>
        <v>1275</v>
      </c>
      <c r="I23" s="1">
        <v>1215</v>
      </c>
      <c r="J23" s="1">
        <f t="shared" si="3"/>
        <v>1215</v>
      </c>
      <c r="K23" s="1">
        <v>2247</v>
      </c>
      <c r="L23" s="1">
        <f t="shared" si="4"/>
        <v>2247</v>
      </c>
      <c r="M23" s="1">
        <v>3800</v>
      </c>
      <c r="N23" s="1">
        <f t="shared" si="5"/>
        <v>3800</v>
      </c>
      <c r="O23" s="1">
        <v>1200</v>
      </c>
      <c r="P23" s="11">
        <f t="shared" si="0"/>
        <v>1200</v>
      </c>
    </row>
    <row r="24" spans="1:16" x14ac:dyDescent="0.25">
      <c r="A24" s="7">
        <v>20</v>
      </c>
      <c r="B24" s="2" t="s">
        <v>36</v>
      </c>
      <c r="C24" s="4">
        <v>3</v>
      </c>
      <c r="D24" s="6" t="s">
        <v>17</v>
      </c>
      <c r="E24" s="1">
        <v>600</v>
      </c>
      <c r="F24" s="1">
        <f t="shared" si="1"/>
        <v>1800</v>
      </c>
      <c r="G24" s="1">
        <v>420</v>
      </c>
      <c r="H24" s="1">
        <f t="shared" si="2"/>
        <v>1260</v>
      </c>
      <c r="I24" s="1">
        <v>720</v>
      </c>
      <c r="J24" s="1">
        <f t="shared" si="3"/>
        <v>2160</v>
      </c>
      <c r="K24" s="1">
        <v>678</v>
      </c>
      <c r="L24" s="1">
        <f t="shared" si="4"/>
        <v>2034</v>
      </c>
      <c r="M24" s="1">
        <v>2350</v>
      </c>
      <c r="N24" s="1">
        <f t="shared" si="5"/>
        <v>7050</v>
      </c>
      <c r="O24" s="1">
        <v>2000</v>
      </c>
      <c r="P24" s="11">
        <f t="shared" si="0"/>
        <v>6000</v>
      </c>
    </row>
    <row r="25" spans="1:16" x14ac:dyDescent="0.25">
      <c r="A25" s="7">
        <v>21</v>
      </c>
      <c r="B25" s="2" t="s">
        <v>37</v>
      </c>
      <c r="C25" s="4">
        <v>30</v>
      </c>
      <c r="D25" s="6" t="s">
        <v>18</v>
      </c>
      <c r="E25" s="1">
        <v>36.5</v>
      </c>
      <c r="F25" s="1">
        <f t="shared" si="1"/>
        <v>1095</v>
      </c>
      <c r="G25" s="1">
        <v>40</v>
      </c>
      <c r="H25" s="1">
        <f t="shared" si="2"/>
        <v>1200</v>
      </c>
      <c r="I25" s="1">
        <v>30.5</v>
      </c>
      <c r="J25" s="1">
        <f t="shared" si="3"/>
        <v>915</v>
      </c>
      <c r="K25" s="1">
        <v>27</v>
      </c>
      <c r="L25" s="1">
        <f t="shared" si="4"/>
        <v>810</v>
      </c>
      <c r="M25" s="1">
        <v>51.5</v>
      </c>
      <c r="N25" s="1">
        <f t="shared" si="5"/>
        <v>1545</v>
      </c>
      <c r="O25" s="1">
        <v>45</v>
      </c>
      <c r="P25" s="11">
        <f t="shared" si="0"/>
        <v>1350</v>
      </c>
    </row>
    <row r="26" spans="1:16" x14ac:dyDescent="0.25">
      <c r="A26" s="7">
        <v>22</v>
      </c>
      <c r="B26" s="2" t="s">
        <v>38</v>
      </c>
      <c r="C26" s="4">
        <v>20</v>
      </c>
      <c r="D26" s="6" t="s">
        <v>18</v>
      </c>
      <c r="E26" s="1">
        <v>250</v>
      </c>
      <c r="F26" s="1">
        <f t="shared" si="1"/>
        <v>5000</v>
      </c>
      <c r="G26" s="1">
        <v>185</v>
      </c>
      <c r="H26" s="1">
        <f t="shared" si="2"/>
        <v>3700</v>
      </c>
      <c r="I26" s="1">
        <v>225</v>
      </c>
      <c r="J26" s="1">
        <f t="shared" si="3"/>
        <v>4500</v>
      </c>
      <c r="K26" s="1">
        <v>192</v>
      </c>
      <c r="L26" s="1">
        <f t="shared" si="4"/>
        <v>3840</v>
      </c>
      <c r="M26" s="1">
        <v>550</v>
      </c>
      <c r="N26" s="1">
        <f t="shared" si="5"/>
        <v>11000</v>
      </c>
      <c r="O26" s="1">
        <v>500</v>
      </c>
      <c r="P26" s="11">
        <f t="shared" si="0"/>
        <v>10000</v>
      </c>
    </row>
    <row r="27" spans="1:16" x14ac:dyDescent="0.25">
      <c r="A27" s="7">
        <v>23</v>
      </c>
      <c r="B27" s="2" t="s">
        <v>39</v>
      </c>
      <c r="C27" s="4">
        <v>40</v>
      </c>
      <c r="D27" s="6" t="s">
        <v>15</v>
      </c>
      <c r="E27" s="1">
        <v>101</v>
      </c>
      <c r="F27" s="1">
        <f t="shared" si="1"/>
        <v>4040</v>
      </c>
      <c r="G27" s="1">
        <v>180</v>
      </c>
      <c r="H27" s="1">
        <f t="shared" si="2"/>
        <v>7200</v>
      </c>
      <c r="I27" s="1">
        <v>89.9</v>
      </c>
      <c r="J27" s="1">
        <f t="shared" si="3"/>
        <v>3596</v>
      </c>
      <c r="K27" s="1">
        <v>215</v>
      </c>
      <c r="L27" s="1">
        <f t="shared" si="4"/>
        <v>8600</v>
      </c>
      <c r="M27" s="1">
        <v>160</v>
      </c>
      <c r="N27" s="1">
        <f t="shared" si="5"/>
        <v>6400</v>
      </c>
      <c r="O27" s="1">
        <v>250</v>
      </c>
      <c r="P27" s="11">
        <f t="shared" si="0"/>
        <v>10000</v>
      </c>
    </row>
    <row r="28" spans="1:16" x14ac:dyDescent="0.25">
      <c r="A28" s="7">
        <v>24</v>
      </c>
      <c r="B28" s="2" t="s">
        <v>40</v>
      </c>
      <c r="C28" s="4">
        <v>145</v>
      </c>
      <c r="D28" s="6" t="s">
        <v>15</v>
      </c>
      <c r="E28" s="1">
        <v>158</v>
      </c>
      <c r="F28" s="1">
        <f t="shared" si="1"/>
        <v>22910</v>
      </c>
      <c r="G28" s="1">
        <v>240</v>
      </c>
      <c r="H28" s="1">
        <f t="shared" si="2"/>
        <v>34800</v>
      </c>
      <c r="I28" s="1">
        <v>152.6</v>
      </c>
      <c r="J28" s="1">
        <f t="shared" si="3"/>
        <v>22127</v>
      </c>
      <c r="K28" s="1">
        <v>386</v>
      </c>
      <c r="L28" s="1">
        <f t="shared" si="4"/>
        <v>55970</v>
      </c>
      <c r="M28" s="1">
        <v>252</v>
      </c>
      <c r="N28" s="1">
        <f t="shared" si="5"/>
        <v>36540</v>
      </c>
      <c r="O28" s="1">
        <v>437</v>
      </c>
      <c r="P28" s="11">
        <f t="shared" si="0"/>
        <v>63365</v>
      </c>
    </row>
    <row r="29" spans="1:16" x14ac:dyDescent="0.25">
      <c r="A29" s="7">
        <v>25</v>
      </c>
      <c r="B29" s="2" t="s">
        <v>41</v>
      </c>
      <c r="C29" s="4">
        <v>40</v>
      </c>
      <c r="D29" s="6" t="s">
        <v>18</v>
      </c>
      <c r="E29" s="1">
        <v>75</v>
      </c>
      <c r="F29" s="1">
        <f t="shared" si="1"/>
        <v>3000</v>
      </c>
      <c r="G29" s="1">
        <v>75</v>
      </c>
      <c r="H29" s="1">
        <f t="shared" si="2"/>
        <v>3000</v>
      </c>
      <c r="I29" s="1">
        <v>137</v>
      </c>
      <c r="J29" s="1">
        <f t="shared" si="3"/>
        <v>5480</v>
      </c>
      <c r="K29" s="1">
        <v>93</v>
      </c>
      <c r="L29" s="1">
        <f t="shared" si="4"/>
        <v>3720</v>
      </c>
      <c r="M29" s="1">
        <v>115</v>
      </c>
      <c r="N29" s="1">
        <f t="shared" si="5"/>
        <v>4600</v>
      </c>
      <c r="O29" s="1">
        <v>125</v>
      </c>
      <c r="P29" s="11">
        <f t="shared" si="0"/>
        <v>5000</v>
      </c>
    </row>
    <row r="30" spans="1:16" x14ac:dyDescent="0.25">
      <c r="A30" s="7">
        <v>26</v>
      </c>
      <c r="B30" s="2" t="s">
        <v>42</v>
      </c>
      <c r="C30" s="4">
        <v>405.11</v>
      </c>
      <c r="D30" s="6" t="s">
        <v>19</v>
      </c>
      <c r="E30" s="1">
        <v>8.25</v>
      </c>
      <c r="F30" s="1">
        <f t="shared" si="1"/>
        <v>3342.1575000000003</v>
      </c>
      <c r="G30" s="1">
        <v>20</v>
      </c>
      <c r="H30" s="1">
        <f t="shared" si="2"/>
        <v>8102.2000000000007</v>
      </c>
      <c r="I30" s="1">
        <v>15</v>
      </c>
      <c r="J30" s="1">
        <f t="shared" si="3"/>
        <v>6076.6500000000005</v>
      </c>
      <c r="K30" s="1">
        <v>16</v>
      </c>
      <c r="L30" s="1">
        <f t="shared" si="4"/>
        <v>6481.76</v>
      </c>
      <c r="M30" s="1">
        <v>15.5</v>
      </c>
      <c r="N30" s="1">
        <f t="shared" si="5"/>
        <v>6279.2049999999999</v>
      </c>
      <c r="O30" s="1">
        <v>12</v>
      </c>
      <c r="P30" s="11">
        <f t="shared" si="0"/>
        <v>4861.32</v>
      </c>
    </row>
    <row r="31" spans="1:16" ht="15.75" thickBot="1" x14ac:dyDescent="0.3">
      <c r="A31" s="7">
        <v>27</v>
      </c>
      <c r="B31" s="18" t="s">
        <v>43</v>
      </c>
      <c r="C31" s="19">
        <v>89</v>
      </c>
      <c r="D31" s="20" t="s">
        <v>15</v>
      </c>
      <c r="E31" s="21">
        <v>12.55</v>
      </c>
      <c r="F31" s="21">
        <f t="shared" si="1"/>
        <v>1116.95</v>
      </c>
      <c r="G31" s="21">
        <v>20</v>
      </c>
      <c r="H31" s="21">
        <f t="shared" si="2"/>
        <v>1780</v>
      </c>
      <c r="I31" s="21">
        <v>2</v>
      </c>
      <c r="J31" s="21">
        <f t="shared" si="3"/>
        <v>178</v>
      </c>
      <c r="K31" s="21">
        <v>8</v>
      </c>
      <c r="L31" s="21">
        <f t="shared" si="4"/>
        <v>712</v>
      </c>
      <c r="M31" s="21">
        <v>30.4</v>
      </c>
      <c r="N31" s="21">
        <f t="shared" si="5"/>
        <v>2705.6</v>
      </c>
      <c r="O31" s="21">
        <v>11</v>
      </c>
      <c r="P31" s="11">
        <f t="shared" si="0"/>
        <v>979</v>
      </c>
    </row>
    <row r="32" spans="1:16" ht="15.75" thickBot="1" x14ac:dyDescent="0.3">
      <c r="A32" s="22" t="s">
        <v>20</v>
      </c>
      <c r="B32" s="23"/>
      <c r="C32" s="23"/>
      <c r="D32" s="24"/>
      <c r="E32" s="25"/>
      <c r="F32" s="26">
        <f>SUM(F5:F31)</f>
        <v>86578.242500000008</v>
      </c>
      <c r="G32" s="25"/>
      <c r="H32" s="26">
        <f>SUM(H5:H31)</f>
        <v>126596.845</v>
      </c>
      <c r="I32" s="25"/>
      <c r="J32" s="26">
        <f>SUM(J5:J31)</f>
        <v>106712.03</v>
      </c>
      <c r="K32" s="25"/>
      <c r="L32" s="26">
        <f>SUM(L5:L31)</f>
        <v>154998.85</v>
      </c>
      <c r="M32" s="25"/>
      <c r="N32" s="27">
        <f>SUM(N5:N31)</f>
        <v>160653.84999999998</v>
      </c>
      <c r="O32" s="25"/>
      <c r="P32" s="27">
        <f>SUM(P5:P31)</f>
        <v>172474.22</v>
      </c>
    </row>
    <row r="33" spans="1:16" ht="21.75" customHeight="1" thickBot="1" x14ac:dyDescent="0.4">
      <c r="A33" s="40" t="s">
        <v>44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ht="21.75" thickBot="1" x14ac:dyDescent="0.4">
      <c r="A34" s="12" t="s">
        <v>5</v>
      </c>
      <c r="B34" s="13" t="s">
        <v>4</v>
      </c>
      <c r="C34" s="28" t="s">
        <v>10</v>
      </c>
      <c r="D34" s="29" t="s">
        <v>11</v>
      </c>
      <c r="E34" s="14" t="s">
        <v>12</v>
      </c>
      <c r="F34" s="14" t="s">
        <v>13</v>
      </c>
      <c r="G34" s="14" t="s">
        <v>12</v>
      </c>
      <c r="H34" s="14" t="s">
        <v>13</v>
      </c>
      <c r="I34" s="14" t="s">
        <v>12</v>
      </c>
      <c r="J34" s="14" t="s">
        <v>13</v>
      </c>
      <c r="K34" s="14" t="s">
        <v>12</v>
      </c>
      <c r="L34" s="14" t="s">
        <v>13</v>
      </c>
      <c r="M34" s="14" t="s">
        <v>12</v>
      </c>
      <c r="N34" s="15" t="s">
        <v>13</v>
      </c>
      <c r="O34" s="14" t="s">
        <v>12</v>
      </c>
      <c r="P34" s="15" t="s">
        <v>13</v>
      </c>
    </row>
    <row r="35" spans="1:16" x14ac:dyDescent="0.25">
      <c r="A35" s="7">
        <v>1</v>
      </c>
      <c r="B35" s="8" t="s">
        <v>21</v>
      </c>
      <c r="C35" s="9">
        <v>1</v>
      </c>
      <c r="D35" s="10" t="s">
        <v>14</v>
      </c>
      <c r="E35" s="11">
        <v>1710</v>
      </c>
      <c r="F35" s="11">
        <f>MMULT(C35,E35)</f>
        <v>1710</v>
      </c>
      <c r="G35" s="11">
        <v>2000</v>
      </c>
      <c r="H35" s="11">
        <f>MMULT(C35,G35)</f>
        <v>2000</v>
      </c>
      <c r="I35" s="11">
        <v>5000</v>
      </c>
      <c r="J35" s="11">
        <f>MMULT(C35,I35)</f>
        <v>5000</v>
      </c>
      <c r="K35" s="11">
        <v>14874</v>
      </c>
      <c r="L35" s="11">
        <f>MMULT(C35,K35)</f>
        <v>14874</v>
      </c>
      <c r="M35" s="11">
        <v>6180</v>
      </c>
      <c r="N35" s="11">
        <f>MMULT(C35,M35)</f>
        <v>6180</v>
      </c>
      <c r="O35" s="11">
        <v>2400</v>
      </c>
      <c r="P35" s="11">
        <f t="shared" ref="P35:P41" si="6">MMULT(C35,O35)</f>
        <v>2400</v>
      </c>
    </row>
    <row r="36" spans="1:16" x14ac:dyDescent="0.25">
      <c r="A36" s="7">
        <v>2</v>
      </c>
      <c r="B36" s="2" t="s">
        <v>37</v>
      </c>
      <c r="C36" s="4">
        <v>140</v>
      </c>
      <c r="D36" s="6" t="s">
        <v>18</v>
      </c>
      <c r="E36" s="1">
        <v>36.5</v>
      </c>
      <c r="F36" s="1">
        <f t="shared" ref="F36:F41" si="7">MMULT(C36,E36)</f>
        <v>5110</v>
      </c>
      <c r="G36" s="1">
        <v>40</v>
      </c>
      <c r="H36" s="1">
        <f t="shared" ref="H36:H38" si="8">MMULT(C36,G36)</f>
        <v>5600</v>
      </c>
      <c r="I36" s="1">
        <v>30.5</v>
      </c>
      <c r="J36" s="1">
        <f t="shared" ref="J36:J38" si="9">MMULT(C36,I36)</f>
        <v>4270</v>
      </c>
      <c r="K36" s="1">
        <v>27</v>
      </c>
      <c r="L36" s="1">
        <f t="shared" ref="L36:L38" si="10">MMULT(C36,K36)</f>
        <v>3780</v>
      </c>
      <c r="M36" s="1">
        <v>49</v>
      </c>
      <c r="N36" s="1">
        <f t="shared" ref="N36:N38" si="11">MMULT(C36,M36)</f>
        <v>6860</v>
      </c>
      <c r="O36" s="1">
        <v>45</v>
      </c>
      <c r="P36" s="11">
        <f t="shared" si="6"/>
        <v>6300</v>
      </c>
    </row>
    <row r="37" spans="1:16" x14ac:dyDescent="0.25">
      <c r="A37" s="7">
        <v>3</v>
      </c>
      <c r="B37" s="3" t="s">
        <v>22</v>
      </c>
      <c r="C37" s="4">
        <v>320</v>
      </c>
      <c r="D37" s="6" t="s">
        <v>19</v>
      </c>
      <c r="E37" s="1">
        <v>9.5</v>
      </c>
      <c r="F37" s="1">
        <f t="shared" si="7"/>
        <v>3040</v>
      </c>
      <c r="G37" s="1">
        <v>13.77</v>
      </c>
      <c r="H37" s="1">
        <f t="shared" si="8"/>
        <v>4406.3999999999996</v>
      </c>
      <c r="I37" s="1">
        <v>3</v>
      </c>
      <c r="J37" s="1">
        <f t="shared" si="9"/>
        <v>960</v>
      </c>
      <c r="K37" s="1">
        <v>20</v>
      </c>
      <c r="L37" s="1">
        <f t="shared" si="10"/>
        <v>6400</v>
      </c>
      <c r="M37" s="1">
        <v>37</v>
      </c>
      <c r="N37" s="1">
        <f t="shared" si="11"/>
        <v>11840</v>
      </c>
      <c r="O37" s="1">
        <v>28</v>
      </c>
      <c r="P37" s="11">
        <f t="shared" si="6"/>
        <v>8960</v>
      </c>
    </row>
    <row r="38" spans="1:16" x14ac:dyDescent="0.25">
      <c r="A38" s="7">
        <v>4</v>
      </c>
      <c r="B38" s="3" t="s">
        <v>45</v>
      </c>
      <c r="C38" s="5">
        <v>40</v>
      </c>
      <c r="D38" s="6" t="s">
        <v>18</v>
      </c>
      <c r="E38" s="1">
        <v>250</v>
      </c>
      <c r="F38" s="1">
        <f t="shared" si="7"/>
        <v>10000</v>
      </c>
      <c r="G38" s="1">
        <v>185</v>
      </c>
      <c r="H38" s="1">
        <f t="shared" si="8"/>
        <v>7400</v>
      </c>
      <c r="I38" s="1">
        <v>225</v>
      </c>
      <c r="J38" s="1">
        <f t="shared" si="9"/>
        <v>9000</v>
      </c>
      <c r="K38" s="1">
        <v>156</v>
      </c>
      <c r="L38" s="1">
        <f t="shared" si="10"/>
        <v>6240</v>
      </c>
      <c r="M38" s="1">
        <v>270</v>
      </c>
      <c r="N38" s="1">
        <f t="shared" si="11"/>
        <v>10800</v>
      </c>
      <c r="O38" s="1">
        <v>500</v>
      </c>
      <c r="P38" s="11">
        <f t="shared" si="6"/>
        <v>20000</v>
      </c>
    </row>
    <row r="39" spans="1:16" x14ac:dyDescent="0.25">
      <c r="A39" s="7">
        <v>5</v>
      </c>
      <c r="B39" s="3" t="s">
        <v>46</v>
      </c>
      <c r="C39" s="5">
        <v>130</v>
      </c>
      <c r="D39" s="6" t="s">
        <v>15</v>
      </c>
      <c r="E39" s="1">
        <v>22.8</v>
      </c>
      <c r="F39" s="1">
        <f t="shared" si="7"/>
        <v>2964</v>
      </c>
      <c r="G39" s="1">
        <v>90</v>
      </c>
      <c r="H39" s="1">
        <f t="shared" ref="H39:H41" si="12">MMULT(C39,G39)</f>
        <v>11700</v>
      </c>
      <c r="I39" s="34">
        <v>3</v>
      </c>
      <c r="J39" s="34">
        <f t="shared" ref="J39:J41" si="13">MMULT(C39,I39)</f>
        <v>390</v>
      </c>
      <c r="K39" s="1">
        <v>16</v>
      </c>
      <c r="L39" s="1">
        <f t="shared" ref="L39:L41" si="14">MMULT(C39,K39)</f>
        <v>2080</v>
      </c>
      <c r="M39" s="1">
        <v>31</v>
      </c>
      <c r="N39" s="1">
        <f t="shared" ref="N39:N41" si="15">MMULT(C39,M39)</f>
        <v>4030</v>
      </c>
      <c r="O39" s="1">
        <v>25</v>
      </c>
      <c r="P39" s="11">
        <f t="shared" si="6"/>
        <v>3250</v>
      </c>
    </row>
    <row r="40" spans="1:16" x14ac:dyDescent="0.25">
      <c r="A40" s="7">
        <v>6</v>
      </c>
      <c r="B40" s="2" t="s">
        <v>47</v>
      </c>
      <c r="C40" s="4">
        <v>130</v>
      </c>
      <c r="D40" s="6" t="s">
        <v>15</v>
      </c>
      <c r="E40" s="1">
        <v>68.400000000000006</v>
      </c>
      <c r="F40" s="1">
        <f t="shared" si="7"/>
        <v>8892</v>
      </c>
      <c r="G40" s="1">
        <v>294.75</v>
      </c>
      <c r="H40" s="1">
        <f t="shared" si="12"/>
        <v>38317.5</v>
      </c>
      <c r="I40" s="34">
        <v>72.8</v>
      </c>
      <c r="J40" s="34">
        <f t="shared" si="13"/>
        <v>9464</v>
      </c>
      <c r="K40" s="1">
        <v>127</v>
      </c>
      <c r="L40" s="1">
        <f t="shared" si="14"/>
        <v>16510</v>
      </c>
      <c r="M40" s="1">
        <v>275</v>
      </c>
      <c r="N40" s="1">
        <f t="shared" si="15"/>
        <v>35750</v>
      </c>
      <c r="O40" s="1">
        <v>285</v>
      </c>
      <c r="P40" s="11">
        <f t="shared" si="6"/>
        <v>37050</v>
      </c>
    </row>
    <row r="41" spans="1:16" ht="15.75" thickBot="1" x14ac:dyDescent="0.3">
      <c r="A41" s="7">
        <v>7</v>
      </c>
      <c r="B41" s="2" t="s">
        <v>48</v>
      </c>
      <c r="C41" s="4">
        <v>1</v>
      </c>
      <c r="D41" s="6" t="s">
        <v>14</v>
      </c>
      <c r="E41" s="1">
        <v>5700</v>
      </c>
      <c r="F41" s="1">
        <f t="shared" si="7"/>
        <v>5700</v>
      </c>
      <c r="G41" s="1">
        <v>8500</v>
      </c>
      <c r="H41" s="1">
        <f t="shared" si="12"/>
        <v>8500</v>
      </c>
      <c r="I41" s="1">
        <v>5000</v>
      </c>
      <c r="J41" s="1">
        <f t="shared" si="13"/>
        <v>5000</v>
      </c>
      <c r="K41" s="1">
        <v>8208</v>
      </c>
      <c r="L41" s="1">
        <f t="shared" si="14"/>
        <v>8208</v>
      </c>
      <c r="M41" s="1">
        <v>17000</v>
      </c>
      <c r="N41" s="1">
        <f t="shared" si="15"/>
        <v>17000</v>
      </c>
      <c r="O41" s="1">
        <v>4500</v>
      </c>
      <c r="P41" s="11">
        <f t="shared" si="6"/>
        <v>4500</v>
      </c>
    </row>
    <row r="42" spans="1:16" ht="15.75" thickBot="1" x14ac:dyDescent="0.3">
      <c r="A42" s="42" t="s">
        <v>20</v>
      </c>
      <c r="B42" s="43"/>
      <c r="C42" s="43"/>
      <c r="D42" s="43"/>
      <c r="E42" s="25"/>
      <c r="F42" s="26">
        <f>SUM(F35:F41)</f>
        <v>37416</v>
      </c>
      <c r="G42" s="25"/>
      <c r="H42" s="26">
        <f>SUM(H35:H41)</f>
        <v>77923.899999999994</v>
      </c>
      <c r="I42" s="25"/>
      <c r="J42" s="26">
        <f>SUM(J35:J41)</f>
        <v>34084</v>
      </c>
      <c r="K42" s="25"/>
      <c r="L42" s="26">
        <f>SUM(L35:L41)</f>
        <v>58092</v>
      </c>
      <c r="M42" s="25"/>
      <c r="N42" s="27">
        <f>SUM(N35:N41)</f>
        <v>92460</v>
      </c>
      <c r="O42" s="25"/>
      <c r="P42" s="27">
        <f>SUM(P35:P41)</f>
        <v>82460</v>
      </c>
    </row>
    <row r="43" spans="1:16" ht="15.75" thickBot="1" x14ac:dyDescent="0.3">
      <c r="A43" s="42" t="s">
        <v>52</v>
      </c>
      <c r="B43" s="43"/>
      <c r="C43" s="43"/>
      <c r="D43" s="43"/>
      <c r="E43" s="25"/>
      <c r="F43" s="30">
        <f>F32+F42</f>
        <v>123994.24250000001</v>
      </c>
      <c r="G43" s="31"/>
      <c r="H43" s="30">
        <f>H32+H42</f>
        <v>204520.745</v>
      </c>
      <c r="I43" s="31"/>
      <c r="J43" s="30">
        <f>J32+J42</f>
        <v>140796.03</v>
      </c>
      <c r="K43" s="31"/>
      <c r="L43" s="30">
        <f>L32+L42</f>
        <v>213090.85</v>
      </c>
      <c r="M43" s="31"/>
      <c r="N43" s="32">
        <f>N32+N42</f>
        <v>253113.84999999998</v>
      </c>
      <c r="O43" s="31"/>
      <c r="P43" s="32">
        <f>P32+P42</f>
        <v>254934.22</v>
      </c>
    </row>
    <row r="44" spans="1:16" x14ac:dyDescent="0.25">
      <c r="I44" s="35" t="s">
        <v>53</v>
      </c>
      <c r="J44" s="35"/>
    </row>
  </sheetData>
  <sortState ref="B4:E6">
    <sortCondition ref="C4:C6"/>
  </sortState>
  <mergeCells count="13">
    <mergeCell ref="I44:J44"/>
    <mergeCell ref="O3:P3"/>
    <mergeCell ref="A1:P1"/>
    <mergeCell ref="A2:P2"/>
    <mergeCell ref="A33:P33"/>
    <mergeCell ref="A42:D42"/>
    <mergeCell ref="A43:D43"/>
    <mergeCell ref="A3:D3"/>
    <mergeCell ref="G3:H3"/>
    <mergeCell ref="I3:J3"/>
    <mergeCell ref="K3:L3"/>
    <mergeCell ref="M3:N3"/>
    <mergeCell ref="E3:F3"/>
  </mergeCells>
  <printOptions horizontalCentered="1"/>
  <pageMargins left="0.7" right="0.7" top="0.75" bottom="0.75" header="0.3" footer="0.3"/>
  <pageSetup scale="89" orientation="portrait" r:id="rId1"/>
  <customProperties>
    <customPr name="layoutContexts" r:id="rId2"/>
    <customPr name="SaveUndoMod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Smith</dc:creator>
  <cp:lastModifiedBy>Amberly Ives</cp:lastModifiedBy>
  <cp:lastPrinted>2017-12-04T16:20:40Z</cp:lastPrinted>
  <dcterms:created xsi:type="dcterms:W3CDTF">2017-05-31T18:33:26Z</dcterms:created>
  <dcterms:modified xsi:type="dcterms:W3CDTF">2020-09-21T15:23:08Z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2017-06-05T22:02:37Z</vt:filetime>
  </property>
  <property fmtid="{D5CDD505-2E9C-101B-9397-08002B2CF9AE}" pid="3" name="SS Version">
    <vt:lpwstr>14.9</vt:lpwstr>
  </property>
</Properties>
</file>