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DAP IVERLEIGH CIRCLE AND ROLLING HILL ROAD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L41" i="1"/>
  <c r="J41" i="1"/>
  <c r="F41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N35" i="1"/>
  <c r="L35" i="1"/>
  <c r="J35" i="1"/>
  <c r="H35" i="1"/>
  <c r="F35" i="1"/>
  <c r="N34" i="1"/>
  <c r="L34" i="1"/>
  <c r="J34" i="1"/>
  <c r="H34" i="1"/>
  <c r="F34" i="1"/>
  <c r="N33" i="1"/>
  <c r="L33" i="1"/>
  <c r="J33" i="1"/>
  <c r="H33" i="1"/>
  <c r="F33" i="1"/>
  <c r="N32" i="1"/>
  <c r="L32" i="1"/>
  <c r="J32" i="1"/>
  <c r="H32" i="1"/>
  <c r="F32" i="1"/>
  <c r="N31" i="1"/>
  <c r="L31" i="1"/>
  <c r="J31" i="1"/>
  <c r="H31" i="1"/>
  <c r="F31" i="1"/>
  <c r="F30" i="1"/>
  <c r="N29" i="1"/>
  <c r="L29" i="1"/>
  <c r="J29" i="1"/>
  <c r="H29" i="1"/>
  <c r="F29" i="1"/>
  <c r="N28" i="1"/>
  <c r="L28" i="1"/>
  <c r="J28" i="1"/>
  <c r="H28" i="1"/>
  <c r="F28" i="1"/>
  <c r="N27" i="1"/>
  <c r="L27" i="1"/>
  <c r="J27" i="1"/>
  <c r="H27" i="1"/>
  <c r="F27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6" i="1"/>
  <c r="J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4" i="1" l="1"/>
  <c r="J40" i="1"/>
  <c r="H40" i="1"/>
  <c r="H41" i="1" s="1"/>
  <c r="F40" i="1"/>
  <c r="N40" i="1"/>
  <c r="L40" i="1"/>
  <c r="N24" i="1"/>
  <c r="L24" i="1"/>
  <c r="J24" i="1"/>
  <c r="H24" i="1"/>
</calcChain>
</file>

<file path=xl/sharedStrings.xml><?xml version="1.0" encoding="utf-8"?>
<sst xmlns="http://schemas.openxmlformats.org/spreadsheetml/2006/main" count="103" uniqueCount="45">
  <si>
    <t>City of Fayetteville</t>
  </si>
  <si>
    <t>FSC II, LLC dba Fred Smith Company</t>
  </si>
  <si>
    <t>Jymco Construction Company, Inc</t>
  </si>
  <si>
    <t>S&amp;L Contracting, LLC</t>
  </si>
  <si>
    <t>Drainage Assistance Program Rolling Hill</t>
  </si>
  <si>
    <t>Item Description</t>
  </si>
  <si>
    <t>Item</t>
  </si>
  <si>
    <t>Mobilization, Bonds, Insurance &amp; Permits</t>
  </si>
  <si>
    <t>Traffic Control</t>
  </si>
  <si>
    <t>Erosion Control</t>
  </si>
  <si>
    <t>Clearing &amp; Grubbing, (to include all shrubs and trees)</t>
  </si>
  <si>
    <t>Install Temporary Fence During Construction</t>
  </si>
  <si>
    <t>Install New Wood Curb (3" height)</t>
  </si>
  <si>
    <t>Undercut Excavation</t>
  </si>
  <si>
    <t>Selecto Borrow</t>
  </si>
  <si>
    <t>(24", Class III, 0'-6' depth) Reinforced Concrete Pipe &amp; Bedding Stone (minimum 6" depth)</t>
  </si>
  <si>
    <t>Install 4' Dia. Manhole (COF STD DR-14.1) &amp; Bedding Stone (minimum 6"depth)</t>
  </si>
  <si>
    <t>Install Headwall (COF STD DR-18) &amp; Bedding Stone (minimum 6" depth), (Pipe Size 24")</t>
  </si>
  <si>
    <t>Rip Rap, (Class B, Plunge Pool &amp; Side Armoring)</t>
  </si>
  <si>
    <t>Filter Fabric, (NCDOT, Type 2)</t>
  </si>
  <si>
    <t>Install New Chain-link Fence, (4' height, match existing)</t>
  </si>
  <si>
    <t>Install Open Throat Junction Box (COF STD DR-16) &amp; Bedding Stone (minimum 6" depth)</t>
  </si>
  <si>
    <t>Sod, (Centipede)</t>
  </si>
  <si>
    <t>Concrete Driveway Apron Replacement (6" thick)</t>
  </si>
  <si>
    <t>Install Driveway (5" Thick)</t>
  </si>
  <si>
    <t>Tree Protection Fencing</t>
  </si>
  <si>
    <t>Quantity</t>
  </si>
  <si>
    <t>Unit</t>
  </si>
  <si>
    <t>Unit Cost</t>
  </si>
  <si>
    <t>Total Cost</t>
  </si>
  <si>
    <t>LS</t>
  </si>
  <si>
    <t>LF</t>
  </si>
  <si>
    <t>CY</t>
  </si>
  <si>
    <t>EA</t>
  </si>
  <si>
    <t>TN</t>
  </si>
  <si>
    <t>SY</t>
  </si>
  <si>
    <t>TOTAL</t>
  </si>
  <si>
    <t>Lanier Construction Co. Inc</t>
  </si>
  <si>
    <t>Browe Constrtuction Company, Inc</t>
  </si>
  <si>
    <t>Remove &amp; Dispose of Exisiting Flared End Section Structure</t>
  </si>
  <si>
    <t>Remove &amp; Dispose of Existing (15") Reinforced Concrete Pipe</t>
  </si>
  <si>
    <t>(15", Class III, 0'-6' depth) Reinforced Concrete Pipe &amp; Bedding Stone (minimum 6" depth)</t>
  </si>
  <si>
    <t>Install New Flared End Section &amp; Bedding Stone (minimum 6" depth), (Pipe Size 15")</t>
  </si>
  <si>
    <t>Drainage Assistance Program Iverleigh Circle</t>
  </si>
  <si>
    <t>TOTAL ROLLING HILL + IVERLEIGH 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</si>
</sst>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1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NumberFormat="1" applyBorder="1"/>
    <xf numFmtId="0" fontId="0" fillId="0" borderId="9" xfId="0" applyBorder="1"/>
    <xf numFmtId="164" fontId="0" fillId="0" borderId="10" xfId="0" applyNumberFormat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NumberFormat="1" applyBorder="1"/>
    <xf numFmtId="0" fontId="0" fillId="0" borderId="15" xfId="0" applyBorder="1"/>
    <xf numFmtId="164" fontId="0" fillId="0" borderId="14" xfId="0" applyNumberFormat="1" applyBorder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16" xfId="0" applyFont="1" applyFill="1" applyBorder="1" applyAlignment="1"/>
    <xf numFmtId="0" fontId="3" fillId="0" borderId="3" xfId="0" applyFont="1" applyFill="1" applyBorder="1" applyAlignment="1"/>
    <xf numFmtId="164" fontId="0" fillId="0" borderId="3" xfId="0" applyNumberFormat="1" applyBorder="1"/>
    <xf numFmtId="164" fontId="0" fillId="0" borderId="6" xfId="0" applyNumberFormat="1" applyBorder="1"/>
    <xf numFmtId="0" fontId="2" fillId="3" borderId="1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164" fontId="3" fillId="0" borderId="3" xfId="0" applyNumberFormat="1" applyFont="1" applyBorder="1"/>
    <xf numFmtId="0" fontId="3" fillId="0" borderId="3" xfId="0" applyFont="1" applyBorder="1"/>
    <xf numFmtId="164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B48" sqref="B48"/>
    </sheetView>
  </sheetViews>
  <sheetFormatPr defaultRowHeight="15" x14ac:dyDescent="0.25"/>
  <cols>
    <col min="2" max="2" width="82.140625" bestFit="1" customWidth="1"/>
    <col min="3" max="3" width="12" bestFit="1" customWidth="1"/>
    <col min="5" max="5" width="12.5703125" bestFit="1" customWidth="1"/>
    <col min="6" max="6" width="13.5703125" bestFit="1" customWidth="1"/>
    <col min="7" max="7" width="12.5703125" bestFit="1" customWidth="1"/>
    <col min="8" max="8" width="17.5703125" bestFit="1" customWidth="1"/>
    <col min="9" max="9" width="12.5703125" bestFit="1" customWidth="1"/>
    <col min="10" max="10" width="16.42578125" bestFit="1" customWidth="1"/>
    <col min="11" max="11" width="12.5703125" bestFit="1" customWidth="1"/>
    <col min="12" max="12" width="14.85546875" bestFit="1" customWidth="1"/>
    <col min="13" max="13" width="12.5703125" bestFit="1" customWidth="1"/>
    <col min="14" max="14" width="14.85546875" bestFit="1" customWidth="1"/>
  </cols>
  <sheetData>
    <row r="1" spans="1:14" ht="15" customHeight="1" thickBo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6"/>
    </row>
    <row r="2" spans="1:14" ht="48.75" customHeight="1" thickBot="1" x14ac:dyDescent="0.4">
      <c r="A2" s="7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8"/>
    </row>
    <row r="3" spans="1:14" ht="48.75" customHeight="1" thickBot="1" x14ac:dyDescent="0.4">
      <c r="A3" s="7"/>
      <c r="B3" s="24"/>
      <c r="C3" s="24"/>
      <c r="D3" s="24"/>
      <c r="E3" s="25" t="s">
        <v>37</v>
      </c>
      <c r="F3" s="25"/>
      <c r="G3" s="25" t="s">
        <v>1</v>
      </c>
      <c r="H3" s="25"/>
      <c r="I3" s="25" t="s">
        <v>2</v>
      </c>
      <c r="J3" s="25"/>
      <c r="K3" s="25" t="s">
        <v>38</v>
      </c>
      <c r="L3" s="25"/>
      <c r="M3" s="25" t="s">
        <v>3</v>
      </c>
      <c r="N3" s="26"/>
    </row>
    <row r="4" spans="1:14" ht="36.75" customHeight="1" x14ac:dyDescent="0.35">
      <c r="A4" s="22" t="s">
        <v>6</v>
      </c>
      <c r="B4" s="22" t="s">
        <v>5</v>
      </c>
      <c r="C4" s="23" t="s">
        <v>26</v>
      </c>
      <c r="D4" s="23" t="s">
        <v>27</v>
      </c>
      <c r="E4" s="23" t="s">
        <v>28</v>
      </c>
      <c r="F4" s="23" t="s">
        <v>29</v>
      </c>
      <c r="G4" s="23" t="s">
        <v>28</v>
      </c>
      <c r="H4" s="23" t="s">
        <v>29</v>
      </c>
      <c r="I4" s="23" t="s">
        <v>28</v>
      </c>
      <c r="J4" s="23" t="s">
        <v>29</v>
      </c>
      <c r="K4" s="23" t="s">
        <v>28</v>
      </c>
      <c r="L4" s="23" t="s">
        <v>29</v>
      </c>
      <c r="M4" s="23" t="s">
        <v>28</v>
      </c>
      <c r="N4" s="23" t="s">
        <v>29</v>
      </c>
    </row>
    <row r="5" spans="1:14" x14ac:dyDescent="0.25">
      <c r="A5" s="13">
        <v>1</v>
      </c>
      <c r="B5" s="14" t="s">
        <v>7</v>
      </c>
      <c r="C5" s="15">
        <v>1</v>
      </c>
      <c r="D5" s="16" t="s">
        <v>30</v>
      </c>
      <c r="E5" s="17">
        <v>1830</v>
      </c>
      <c r="F5" s="17">
        <f>MMULT(C5,E5)</f>
        <v>1830</v>
      </c>
      <c r="G5" s="17">
        <v>4500</v>
      </c>
      <c r="H5" s="17">
        <f>MMULT(C5,G5)</f>
        <v>4500</v>
      </c>
      <c r="I5" s="17">
        <v>14800</v>
      </c>
      <c r="J5" s="17">
        <f>MMULT(C5,I5)</f>
        <v>14800</v>
      </c>
      <c r="K5" s="17">
        <v>10500</v>
      </c>
      <c r="L5" s="17">
        <f>MMULT(C5,K5)</f>
        <v>10500</v>
      </c>
      <c r="M5" s="17">
        <v>21400</v>
      </c>
      <c r="N5" s="17">
        <f>MMULT(C5,M5)</f>
        <v>21400</v>
      </c>
    </row>
    <row r="6" spans="1:14" x14ac:dyDescent="0.25">
      <c r="A6" s="9">
        <v>2</v>
      </c>
      <c r="B6" s="4" t="s">
        <v>8</v>
      </c>
      <c r="C6" s="10">
        <v>1</v>
      </c>
      <c r="D6" s="12" t="s">
        <v>30</v>
      </c>
      <c r="E6" s="1">
        <v>5000</v>
      </c>
      <c r="F6" s="1">
        <f t="shared" ref="F6:F23" si="0">MMULT(C6,E6)</f>
        <v>5000</v>
      </c>
      <c r="G6" s="1">
        <v>7500</v>
      </c>
      <c r="H6" s="1">
        <f t="shared" ref="H6:H23" si="1">MMULT(C6,G6)</f>
        <v>7500</v>
      </c>
      <c r="I6" s="1">
        <v>2520</v>
      </c>
      <c r="J6" s="1">
        <f t="shared" ref="J6:J23" si="2">MMULT(C6,I6)</f>
        <v>2520</v>
      </c>
      <c r="K6" s="1">
        <v>2000</v>
      </c>
      <c r="L6" s="1">
        <f t="shared" ref="L6:L23" si="3">MMULT(C6,K6)</f>
        <v>2000</v>
      </c>
      <c r="M6" s="1">
        <v>4760</v>
      </c>
      <c r="N6" s="1">
        <f t="shared" ref="N6:N23" si="4">MMULT(C6,M6)</f>
        <v>4760</v>
      </c>
    </row>
    <row r="7" spans="1:14" x14ac:dyDescent="0.25">
      <c r="A7" s="9">
        <v>3</v>
      </c>
      <c r="B7" s="4" t="s">
        <v>9</v>
      </c>
      <c r="C7" s="10">
        <v>1</v>
      </c>
      <c r="D7" s="12" t="s">
        <v>30</v>
      </c>
      <c r="E7" s="1">
        <v>2500</v>
      </c>
      <c r="F7" s="1">
        <f t="shared" si="0"/>
        <v>2500</v>
      </c>
      <c r="G7" s="1">
        <v>10000</v>
      </c>
      <c r="H7" s="1">
        <f t="shared" si="1"/>
        <v>10000</v>
      </c>
      <c r="I7" s="1">
        <v>3150</v>
      </c>
      <c r="J7" s="1">
        <f t="shared" si="2"/>
        <v>3150</v>
      </c>
      <c r="K7" s="1">
        <v>4500</v>
      </c>
      <c r="L7" s="1">
        <f t="shared" si="3"/>
        <v>4500</v>
      </c>
      <c r="M7" s="1">
        <v>5725</v>
      </c>
      <c r="N7" s="1">
        <f t="shared" si="4"/>
        <v>5725</v>
      </c>
    </row>
    <row r="8" spans="1:14" x14ac:dyDescent="0.25">
      <c r="A8" s="9">
        <v>4</v>
      </c>
      <c r="B8" s="5" t="s">
        <v>10</v>
      </c>
      <c r="C8" s="11">
        <v>0.15</v>
      </c>
      <c r="D8" s="12" t="s">
        <v>30</v>
      </c>
      <c r="E8" s="1">
        <v>100000</v>
      </c>
      <c r="F8" s="1">
        <f t="shared" si="0"/>
        <v>15000</v>
      </c>
      <c r="G8" s="1">
        <v>18500</v>
      </c>
      <c r="H8" s="1">
        <v>18500</v>
      </c>
      <c r="I8" s="1">
        <v>14750</v>
      </c>
      <c r="J8" s="1">
        <v>14750</v>
      </c>
      <c r="K8" s="1">
        <v>15000</v>
      </c>
      <c r="L8" s="1">
        <v>15000</v>
      </c>
      <c r="M8" s="1">
        <v>10450</v>
      </c>
      <c r="N8" s="1">
        <v>10450</v>
      </c>
    </row>
    <row r="9" spans="1:14" x14ac:dyDescent="0.25">
      <c r="A9" s="9">
        <v>5</v>
      </c>
      <c r="B9" s="5" t="s">
        <v>20</v>
      </c>
      <c r="C9" s="11">
        <v>40</v>
      </c>
      <c r="D9" s="12" t="s">
        <v>31</v>
      </c>
      <c r="E9" s="1">
        <v>45</v>
      </c>
      <c r="F9" s="1">
        <f t="shared" si="0"/>
        <v>1800</v>
      </c>
      <c r="G9" s="1">
        <v>32</v>
      </c>
      <c r="H9" s="1">
        <f t="shared" si="1"/>
        <v>1280</v>
      </c>
      <c r="I9" s="1">
        <v>35.4</v>
      </c>
      <c r="J9" s="1">
        <f t="shared" si="2"/>
        <v>1416</v>
      </c>
      <c r="K9" s="1">
        <v>60</v>
      </c>
      <c r="L9" s="1">
        <f t="shared" si="3"/>
        <v>2400</v>
      </c>
      <c r="M9" s="1">
        <v>116</v>
      </c>
      <c r="N9" s="1">
        <f t="shared" si="4"/>
        <v>4640</v>
      </c>
    </row>
    <row r="10" spans="1:14" x14ac:dyDescent="0.25">
      <c r="A10" s="9">
        <v>6</v>
      </c>
      <c r="B10" s="5" t="s">
        <v>11</v>
      </c>
      <c r="C10" s="10">
        <v>54</v>
      </c>
      <c r="D10" s="12" t="s">
        <v>31</v>
      </c>
      <c r="E10" s="1">
        <v>30</v>
      </c>
      <c r="F10" s="1">
        <f t="shared" si="0"/>
        <v>1620</v>
      </c>
      <c r="G10" s="1">
        <v>10</v>
      </c>
      <c r="H10" s="1">
        <f t="shared" si="1"/>
        <v>540</v>
      </c>
      <c r="I10" s="1">
        <v>35.4</v>
      </c>
      <c r="J10" s="1">
        <f t="shared" si="2"/>
        <v>1911.6</v>
      </c>
      <c r="K10" s="1">
        <v>70</v>
      </c>
      <c r="L10" s="1">
        <f t="shared" si="3"/>
        <v>3780</v>
      </c>
      <c r="M10" s="1">
        <v>68</v>
      </c>
      <c r="N10" s="1">
        <f t="shared" si="4"/>
        <v>3672</v>
      </c>
    </row>
    <row r="11" spans="1:14" x14ac:dyDescent="0.25">
      <c r="A11" s="9">
        <v>7</v>
      </c>
      <c r="B11" s="4" t="s">
        <v>12</v>
      </c>
      <c r="C11" s="10">
        <v>84</v>
      </c>
      <c r="D11" s="12" t="s">
        <v>31</v>
      </c>
      <c r="E11" s="1">
        <v>15</v>
      </c>
      <c r="F11" s="1">
        <f t="shared" si="0"/>
        <v>1260</v>
      </c>
      <c r="G11" s="1">
        <v>25</v>
      </c>
      <c r="H11" s="1">
        <f t="shared" si="1"/>
        <v>2100</v>
      </c>
      <c r="I11" s="1">
        <v>26.6</v>
      </c>
      <c r="J11" s="1">
        <f t="shared" si="2"/>
        <v>2234.4</v>
      </c>
      <c r="K11" s="1">
        <v>30</v>
      </c>
      <c r="L11" s="1">
        <f t="shared" si="3"/>
        <v>2520</v>
      </c>
      <c r="M11" s="1">
        <v>25</v>
      </c>
      <c r="N11" s="1">
        <f t="shared" si="4"/>
        <v>2100</v>
      </c>
    </row>
    <row r="12" spans="1:14" x14ac:dyDescent="0.25">
      <c r="A12" s="9">
        <v>8</v>
      </c>
      <c r="B12" s="4" t="s">
        <v>13</v>
      </c>
      <c r="C12" s="10">
        <v>20</v>
      </c>
      <c r="D12" s="12" t="s">
        <v>32</v>
      </c>
      <c r="E12" s="1">
        <v>25</v>
      </c>
      <c r="F12" s="1">
        <f t="shared" si="0"/>
        <v>500</v>
      </c>
      <c r="G12" s="1">
        <v>160</v>
      </c>
      <c r="H12" s="1">
        <f t="shared" si="1"/>
        <v>3200</v>
      </c>
      <c r="I12" s="1">
        <v>62</v>
      </c>
      <c r="J12" s="1">
        <f t="shared" si="2"/>
        <v>1240</v>
      </c>
      <c r="K12" s="1">
        <v>150</v>
      </c>
      <c r="L12" s="1">
        <f t="shared" si="3"/>
        <v>3000</v>
      </c>
      <c r="M12" s="1">
        <v>76</v>
      </c>
      <c r="N12" s="1">
        <f t="shared" si="4"/>
        <v>1520</v>
      </c>
    </row>
    <row r="13" spans="1:14" x14ac:dyDescent="0.25">
      <c r="A13" s="9">
        <v>9</v>
      </c>
      <c r="B13" s="4" t="s">
        <v>14</v>
      </c>
      <c r="C13" s="10">
        <v>5</v>
      </c>
      <c r="D13" s="12" t="s">
        <v>32</v>
      </c>
      <c r="E13" s="1">
        <v>70</v>
      </c>
      <c r="F13" s="1">
        <f t="shared" si="0"/>
        <v>350</v>
      </c>
      <c r="G13" s="1">
        <v>200</v>
      </c>
      <c r="H13" s="1">
        <f t="shared" si="1"/>
        <v>1000</v>
      </c>
      <c r="I13" s="1">
        <v>94</v>
      </c>
      <c r="J13" s="1">
        <f t="shared" si="2"/>
        <v>470</v>
      </c>
      <c r="K13" s="1">
        <v>300</v>
      </c>
      <c r="L13" s="1">
        <f t="shared" si="3"/>
        <v>1500</v>
      </c>
      <c r="M13" s="1">
        <v>700</v>
      </c>
      <c r="N13" s="1">
        <f t="shared" si="4"/>
        <v>3500</v>
      </c>
    </row>
    <row r="14" spans="1:14" x14ac:dyDescent="0.25">
      <c r="A14" s="9">
        <v>10</v>
      </c>
      <c r="B14" s="4" t="s">
        <v>15</v>
      </c>
      <c r="C14" s="10">
        <v>24</v>
      </c>
      <c r="D14" s="12" t="s">
        <v>31</v>
      </c>
      <c r="E14" s="1">
        <v>150</v>
      </c>
      <c r="F14" s="1">
        <f t="shared" si="0"/>
        <v>3600</v>
      </c>
      <c r="G14" s="1">
        <v>110</v>
      </c>
      <c r="H14" s="1">
        <f t="shared" si="1"/>
        <v>2640</v>
      </c>
      <c r="I14" s="1">
        <v>153</v>
      </c>
      <c r="J14" s="1">
        <f t="shared" si="2"/>
        <v>3672</v>
      </c>
      <c r="K14" s="1">
        <v>300</v>
      </c>
      <c r="L14" s="1">
        <f t="shared" si="3"/>
        <v>7200</v>
      </c>
      <c r="M14" s="1">
        <v>250</v>
      </c>
      <c r="N14" s="1">
        <f t="shared" si="4"/>
        <v>6000</v>
      </c>
    </row>
    <row r="15" spans="1:14" x14ac:dyDescent="0.25">
      <c r="A15" s="9">
        <v>11</v>
      </c>
      <c r="B15" s="4" t="s">
        <v>16</v>
      </c>
      <c r="C15" s="10">
        <v>1</v>
      </c>
      <c r="D15" s="12" t="s">
        <v>33</v>
      </c>
      <c r="E15" s="1">
        <v>5000</v>
      </c>
      <c r="F15" s="1">
        <f t="shared" si="0"/>
        <v>5000</v>
      </c>
      <c r="G15" s="1">
        <v>5700</v>
      </c>
      <c r="H15" s="1">
        <f t="shared" si="1"/>
        <v>5700</v>
      </c>
      <c r="I15" s="1">
        <v>4928.24</v>
      </c>
      <c r="J15" s="1">
        <f t="shared" si="2"/>
        <v>4928.24</v>
      </c>
      <c r="K15" s="1">
        <v>9500</v>
      </c>
      <c r="L15" s="1">
        <f t="shared" si="3"/>
        <v>9500</v>
      </c>
      <c r="M15" s="1">
        <v>6100</v>
      </c>
      <c r="N15" s="1">
        <f t="shared" si="4"/>
        <v>6100</v>
      </c>
    </row>
    <row r="16" spans="1:14" x14ac:dyDescent="0.25">
      <c r="A16" s="9">
        <v>12</v>
      </c>
      <c r="B16" s="4" t="s">
        <v>21</v>
      </c>
      <c r="C16" s="10">
        <v>1</v>
      </c>
      <c r="D16" s="12" t="s">
        <v>33</v>
      </c>
      <c r="E16" s="1">
        <v>4850</v>
      </c>
      <c r="F16" s="1">
        <f t="shared" si="0"/>
        <v>4850</v>
      </c>
      <c r="G16" s="1">
        <v>7600</v>
      </c>
      <c r="H16" s="1">
        <f t="shared" si="1"/>
        <v>7600</v>
      </c>
      <c r="I16" s="1">
        <v>5588.24</v>
      </c>
      <c r="J16" s="1">
        <f t="shared" si="2"/>
        <v>5588.24</v>
      </c>
      <c r="K16" s="1">
        <v>5000</v>
      </c>
      <c r="L16" s="1">
        <f t="shared" si="3"/>
        <v>5000</v>
      </c>
      <c r="M16" s="1">
        <v>7250</v>
      </c>
      <c r="N16" s="1">
        <f t="shared" si="4"/>
        <v>7250</v>
      </c>
    </row>
    <row r="17" spans="1:14" x14ac:dyDescent="0.25">
      <c r="A17" s="9">
        <v>13</v>
      </c>
      <c r="B17" s="4" t="s">
        <v>17</v>
      </c>
      <c r="C17" s="10">
        <v>1</v>
      </c>
      <c r="D17" s="12" t="s">
        <v>33</v>
      </c>
      <c r="E17" s="1">
        <v>4000</v>
      </c>
      <c r="F17" s="1">
        <f t="shared" si="0"/>
        <v>4000</v>
      </c>
      <c r="G17" s="1">
        <v>3200</v>
      </c>
      <c r="H17" s="1">
        <f t="shared" si="1"/>
        <v>3200</v>
      </c>
      <c r="I17" s="1">
        <v>4708.24</v>
      </c>
      <c r="J17" s="1">
        <f t="shared" si="2"/>
        <v>4708.24</v>
      </c>
      <c r="K17" s="1">
        <v>5000</v>
      </c>
      <c r="L17" s="1">
        <f t="shared" si="3"/>
        <v>5000</v>
      </c>
      <c r="M17" s="1">
        <v>3111</v>
      </c>
      <c r="N17" s="1">
        <f t="shared" si="4"/>
        <v>3111</v>
      </c>
    </row>
    <row r="18" spans="1:14" x14ac:dyDescent="0.25">
      <c r="A18" s="9">
        <v>14</v>
      </c>
      <c r="B18" s="4" t="s">
        <v>18</v>
      </c>
      <c r="C18" s="10">
        <v>25</v>
      </c>
      <c r="D18" s="12" t="s">
        <v>34</v>
      </c>
      <c r="E18" s="1">
        <v>125</v>
      </c>
      <c r="F18" s="1">
        <f t="shared" si="0"/>
        <v>3125</v>
      </c>
      <c r="G18" s="1">
        <v>100</v>
      </c>
      <c r="H18" s="1">
        <f t="shared" si="1"/>
        <v>2500</v>
      </c>
      <c r="I18" s="1">
        <v>130</v>
      </c>
      <c r="J18" s="1">
        <f t="shared" si="2"/>
        <v>3250</v>
      </c>
      <c r="K18" s="1">
        <v>200</v>
      </c>
      <c r="L18" s="1">
        <f t="shared" si="3"/>
        <v>5000</v>
      </c>
      <c r="M18" s="1">
        <v>260</v>
      </c>
      <c r="N18" s="1">
        <f t="shared" si="4"/>
        <v>6500</v>
      </c>
    </row>
    <row r="19" spans="1:14" x14ac:dyDescent="0.25">
      <c r="A19" s="9">
        <v>15</v>
      </c>
      <c r="B19" s="4" t="s">
        <v>19</v>
      </c>
      <c r="C19" s="10">
        <v>60</v>
      </c>
      <c r="D19" s="12" t="s">
        <v>35</v>
      </c>
      <c r="E19" s="1">
        <v>8</v>
      </c>
      <c r="F19" s="1">
        <f t="shared" si="0"/>
        <v>480</v>
      </c>
      <c r="G19" s="1">
        <v>16</v>
      </c>
      <c r="H19" s="1">
        <f t="shared" si="1"/>
        <v>960</v>
      </c>
      <c r="I19" s="1">
        <v>10</v>
      </c>
      <c r="J19" s="1">
        <f t="shared" si="2"/>
        <v>600</v>
      </c>
      <c r="K19" s="1">
        <v>30</v>
      </c>
      <c r="L19" s="1">
        <f t="shared" si="3"/>
        <v>1800</v>
      </c>
      <c r="M19" s="1">
        <v>32</v>
      </c>
      <c r="N19" s="1">
        <f t="shared" si="4"/>
        <v>1920</v>
      </c>
    </row>
    <row r="20" spans="1:14" x14ac:dyDescent="0.25">
      <c r="A20" s="9">
        <v>16</v>
      </c>
      <c r="B20" s="4" t="s">
        <v>22</v>
      </c>
      <c r="C20" s="10">
        <v>665</v>
      </c>
      <c r="D20" s="12" t="s">
        <v>35</v>
      </c>
      <c r="E20" s="1">
        <v>9</v>
      </c>
      <c r="F20" s="1">
        <f t="shared" si="0"/>
        <v>5985</v>
      </c>
      <c r="G20" s="1">
        <v>11</v>
      </c>
      <c r="H20" s="1">
        <f t="shared" si="1"/>
        <v>7315</v>
      </c>
      <c r="I20" s="1">
        <v>19</v>
      </c>
      <c r="J20" s="1">
        <f t="shared" si="2"/>
        <v>12635</v>
      </c>
      <c r="K20" s="1">
        <v>22</v>
      </c>
      <c r="L20" s="1">
        <f t="shared" si="3"/>
        <v>14630</v>
      </c>
      <c r="M20" s="1">
        <v>18</v>
      </c>
      <c r="N20" s="1">
        <f t="shared" si="4"/>
        <v>11970</v>
      </c>
    </row>
    <row r="21" spans="1:14" x14ac:dyDescent="0.25">
      <c r="A21" s="9">
        <v>21</v>
      </c>
      <c r="B21" s="4" t="s">
        <v>23</v>
      </c>
      <c r="C21" s="10">
        <v>16</v>
      </c>
      <c r="D21" s="12" t="s">
        <v>35</v>
      </c>
      <c r="E21" s="1">
        <v>95</v>
      </c>
      <c r="F21" s="1">
        <f t="shared" si="0"/>
        <v>1520</v>
      </c>
      <c r="G21" s="1">
        <v>320</v>
      </c>
      <c r="H21" s="1">
        <f t="shared" si="1"/>
        <v>5120</v>
      </c>
      <c r="I21" s="1">
        <v>122</v>
      </c>
      <c r="J21" s="1">
        <f t="shared" si="2"/>
        <v>1952</v>
      </c>
      <c r="K21" s="1">
        <v>150</v>
      </c>
      <c r="L21" s="1">
        <f t="shared" si="3"/>
        <v>2400</v>
      </c>
      <c r="M21" s="1">
        <v>60</v>
      </c>
      <c r="N21" s="1">
        <f t="shared" si="4"/>
        <v>960</v>
      </c>
    </row>
    <row r="22" spans="1:14" x14ac:dyDescent="0.25">
      <c r="A22" s="9">
        <v>22</v>
      </c>
      <c r="B22" s="4" t="s">
        <v>24</v>
      </c>
      <c r="C22" s="10">
        <v>46</v>
      </c>
      <c r="D22" s="12" t="s">
        <v>35</v>
      </c>
      <c r="E22" s="1">
        <v>95</v>
      </c>
      <c r="F22" s="1">
        <f t="shared" si="0"/>
        <v>4370</v>
      </c>
      <c r="G22" s="1">
        <v>210</v>
      </c>
      <c r="H22" s="1">
        <f t="shared" si="1"/>
        <v>9660</v>
      </c>
      <c r="I22" s="1">
        <v>122</v>
      </c>
      <c r="J22" s="1">
        <f t="shared" si="2"/>
        <v>5612</v>
      </c>
      <c r="K22" s="1">
        <v>150</v>
      </c>
      <c r="L22" s="1">
        <f t="shared" si="3"/>
        <v>6900</v>
      </c>
      <c r="M22" s="1">
        <v>55</v>
      </c>
      <c r="N22" s="1">
        <f t="shared" si="4"/>
        <v>2530</v>
      </c>
    </row>
    <row r="23" spans="1:14" ht="15.75" thickBot="1" x14ac:dyDescent="0.3">
      <c r="A23" s="27">
        <v>23</v>
      </c>
      <c r="B23" s="28" t="s">
        <v>25</v>
      </c>
      <c r="C23" s="29">
        <v>50</v>
      </c>
      <c r="D23" s="30" t="s">
        <v>31</v>
      </c>
      <c r="E23" s="31">
        <v>4</v>
      </c>
      <c r="F23" s="31">
        <f t="shared" si="0"/>
        <v>200</v>
      </c>
      <c r="G23" s="31">
        <v>5</v>
      </c>
      <c r="H23" s="31">
        <f t="shared" si="1"/>
        <v>250</v>
      </c>
      <c r="I23" s="31">
        <v>5.2</v>
      </c>
      <c r="J23" s="31">
        <f t="shared" si="2"/>
        <v>260</v>
      </c>
      <c r="K23" s="31">
        <v>10</v>
      </c>
      <c r="L23" s="31">
        <f t="shared" si="3"/>
        <v>500</v>
      </c>
      <c r="M23" s="31">
        <v>3</v>
      </c>
      <c r="N23" s="31">
        <f t="shared" si="4"/>
        <v>150</v>
      </c>
    </row>
    <row r="24" spans="1:14" ht="15.75" thickBot="1" x14ac:dyDescent="0.3">
      <c r="A24" s="32" t="s">
        <v>36</v>
      </c>
      <c r="B24" s="33"/>
      <c r="C24" s="33"/>
      <c r="D24" s="34"/>
      <c r="E24" s="35"/>
      <c r="F24" s="36">
        <f>SUM(F5:F23)</f>
        <v>62990</v>
      </c>
      <c r="G24" s="35"/>
      <c r="H24" s="36">
        <f>SUM(H5:H23)</f>
        <v>93565</v>
      </c>
      <c r="I24" s="35"/>
      <c r="J24" s="36">
        <f>SUM(J5:J23)</f>
        <v>85697.72</v>
      </c>
      <c r="K24" s="35"/>
      <c r="L24" s="36">
        <f>SUM(L5:L23)</f>
        <v>103130</v>
      </c>
      <c r="M24" s="35"/>
      <c r="N24" s="37">
        <f>SUM(N5:N23)</f>
        <v>104258</v>
      </c>
    </row>
    <row r="25" spans="1:14" ht="21.75" customHeight="1" thickBot="1" x14ac:dyDescent="0.4">
      <c r="A25" s="39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0"/>
    </row>
    <row r="26" spans="1:14" ht="21.75" thickBot="1" x14ac:dyDescent="0.4">
      <c r="A26" s="18" t="s">
        <v>6</v>
      </c>
      <c r="B26" s="19" t="s">
        <v>5</v>
      </c>
      <c r="C26" s="41" t="s">
        <v>26</v>
      </c>
      <c r="D26" s="42" t="s">
        <v>27</v>
      </c>
      <c r="E26" s="20" t="s">
        <v>28</v>
      </c>
      <c r="F26" s="20" t="s">
        <v>29</v>
      </c>
      <c r="G26" s="20" t="s">
        <v>28</v>
      </c>
      <c r="H26" s="20" t="s">
        <v>29</v>
      </c>
      <c r="I26" s="20" t="s">
        <v>28</v>
      </c>
      <c r="J26" s="20" t="s">
        <v>29</v>
      </c>
      <c r="K26" s="20" t="s">
        <v>28</v>
      </c>
      <c r="L26" s="20" t="s">
        <v>29</v>
      </c>
      <c r="M26" s="20" t="s">
        <v>28</v>
      </c>
      <c r="N26" s="21" t="s">
        <v>29</v>
      </c>
    </row>
    <row r="27" spans="1:14" x14ac:dyDescent="0.25">
      <c r="A27" s="13">
        <v>1</v>
      </c>
      <c r="B27" s="14" t="s">
        <v>7</v>
      </c>
      <c r="C27" s="15">
        <v>1</v>
      </c>
      <c r="D27" s="16" t="s">
        <v>30</v>
      </c>
      <c r="E27" s="17">
        <v>597</v>
      </c>
      <c r="F27" s="17">
        <f>MMULT(C27,E27)</f>
        <v>597</v>
      </c>
      <c r="G27" s="17">
        <v>1200</v>
      </c>
      <c r="H27" s="17">
        <f>MMULT(C27,G27)</f>
        <v>1200</v>
      </c>
      <c r="I27" s="17">
        <v>14800</v>
      </c>
      <c r="J27" s="17">
        <f>MMULT(C27,I27)</f>
        <v>14800</v>
      </c>
      <c r="K27" s="17">
        <v>6500</v>
      </c>
      <c r="L27" s="17">
        <f>MMULT(C27,K27)</f>
        <v>6500</v>
      </c>
      <c r="M27" s="17">
        <v>21400</v>
      </c>
      <c r="N27" s="17">
        <f>MMULT(C27,M27)</f>
        <v>21400</v>
      </c>
    </row>
    <row r="28" spans="1:14" x14ac:dyDescent="0.25">
      <c r="A28" s="9">
        <v>2</v>
      </c>
      <c r="B28" s="4" t="s">
        <v>8</v>
      </c>
      <c r="C28" s="10">
        <v>1</v>
      </c>
      <c r="D28" s="12" t="s">
        <v>30</v>
      </c>
      <c r="E28" s="1">
        <v>1500</v>
      </c>
      <c r="F28" s="1">
        <f t="shared" ref="F28:F39" si="5">MMULT(C28,E28)</f>
        <v>1500</v>
      </c>
      <c r="G28" s="1">
        <v>5000</v>
      </c>
      <c r="H28" s="1">
        <f t="shared" ref="H28:H29" si="6">MMULT(C28,G28)</f>
        <v>5000</v>
      </c>
      <c r="I28" s="1">
        <v>4200</v>
      </c>
      <c r="J28" s="1">
        <f t="shared" ref="J28:J29" si="7">MMULT(C28,I28)</f>
        <v>4200</v>
      </c>
      <c r="K28" s="1">
        <v>6500</v>
      </c>
      <c r="L28" s="1">
        <f t="shared" ref="L28:L29" si="8">MMULT(C28,K28)</f>
        <v>6500</v>
      </c>
      <c r="M28" s="1">
        <v>7972</v>
      </c>
      <c r="N28" s="1">
        <f t="shared" ref="N28:N29" si="9">MMULT(C28,M28)</f>
        <v>7972</v>
      </c>
    </row>
    <row r="29" spans="1:14" x14ac:dyDescent="0.25">
      <c r="A29" s="9">
        <v>3</v>
      </c>
      <c r="B29" s="4" t="s">
        <v>9</v>
      </c>
      <c r="C29" s="10">
        <v>1</v>
      </c>
      <c r="D29" s="12" t="s">
        <v>30</v>
      </c>
      <c r="E29" s="1">
        <v>1200</v>
      </c>
      <c r="F29" s="1">
        <f t="shared" si="5"/>
        <v>1200</v>
      </c>
      <c r="G29" s="1">
        <v>5000</v>
      </c>
      <c r="H29" s="1">
        <f t="shared" si="6"/>
        <v>5000</v>
      </c>
      <c r="I29" s="1">
        <v>4200</v>
      </c>
      <c r="J29" s="1">
        <f t="shared" si="7"/>
        <v>4200</v>
      </c>
      <c r="K29" s="1">
        <v>13500</v>
      </c>
      <c r="L29" s="1">
        <f t="shared" si="8"/>
        <v>13500</v>
      </c>
      <c r="M29" s="1">
        <v>3260</v>
      </c>
      <c r="N29" s="1">
        <f t="shared" si="9"/>
        <v>3260</v>
      </c>
    </row>
    <row r="30" spans="1:14" x14ac:dyDescent="0.25">
      <c r="A30" s="9">
        <v>4</v>
      </c>
      <c r="B30" s="5" t="s">
        <v>10</v>
      </c>
      <c r="C30" s="11">
        <v>1</v>
      </c>
      <c r="D30" s="12" t="s">
        <v>30</v>
      </c>
      <c r="E30" s="1">
        <v>8000</v>
      </c>
      <c r="F30" s="1">
        <f t="shared" si="5"/>
        <v>8000</v>
      </c>
      <c r="G30" s="1">
        <v>5000</v>
      </c>
      <c r="H30" s="1">
        <v>5000</v>
      </c>
      <c r="I30" s="1">
        <v>15940</v>
      </c>
      <c r="J30" s="1">
        <v>15940</v>
      </c>
      <c r="K30" s="1">
        <v>18500</v>
      </c>
      <c r="L30" s="1">
        <v>18500</v>
      </c>
      <c r="M30" s="1">
        <v>10450</v>
      </c>
      <c r="N30" s="1">
        <v>10450</v>
      </c>
    </row>
    <row r="31" spans="1:14" x14ac:dyDescent="0.25">
      <c r="A31" s="9">
        <v>17</v>
      </c>
      <c r="B31" s="5" t="s">
        <v>39</v>
      </c>
      <c r="C31" s="11">
        <v>1</v>
      </c>
      <c r="D31" s="12" t="s">
        <v>33</v>
      </c>
      <c r="E31" s="1">
        <v>900</v>
      </c>
      <c r="F31" s="1">
        <f t="shared" si="5"/>
        <v>900</v>
      </c>
      <c r="G31" s="1">
        <v>1000</v>
      </c>
      <c r="H31" s="1">
        <f t="shared" ref="H31:H39" si="10">MMULT(C31,G31)</f>
        <v>1000</v>
      </c>
      <c r="I31" s="1">
        <v>210</v>
      </c>
      <c r="J31" s="1">
        <f t="shared" ref="J31:J39" si="11">MMULT(C31,I31)</f>
        <v>210</v>
      </c>
      <c r="K31" s="1">
        <v>1850</v>
      </c>
      <c r="L31" s="1">
        <f t="shared" ref="L31:L39" si="12">MMULT(C31,K31)</f>
        <v>1850</v>
      </c>
      <c r="M31" s="1">
        <v>1425</v>
      </c>
      <c r="N31" s="1">
        <f t="shared" ref="N31:N39" si="13">MMULT(C31,M31)</f>
        <v>1425</v>
      </c>
    </row>
    <row r="32" spans="1:14" x14ac:dyDescent="0.25">
      <c r="A32" s="9">
        <v>8</v>
      </c>
      <c r="B32" s="4" t="s">
        <v>13</v>
      </c>
      <c r="C32" s="10">
        <v>10</v>
      </c>
      <c r="D32" s="12" t="s">
        <v>32</v>
      </c>
      <c r="E32" s="1">
        <v>50</v>
      </c>
      <c r="F32" s="1">
        <f t="shared" si="5"/>
        <v>500</v>
      </c>
      <c r="G32" s="1">
        <v>160</v>
      </c>
      <c r="H32" s="1">
        <f t="shared" si="10"/>
        <v>1600</v>
      </c>
      <c r="I32" s="1">
        <v>62</v>
      </c>
      <c r="J32" s="1">
        <f t="shared" si="11"/>
        <v>620</v>
      </c>
      <c r="K32" s="1">
        <v>150</v>
      </c>
      <c r="L32" s="1">
        <f t="shared" si="12"/>
        <v>1500</v>
      </c>
      <c r="M32" s="1">
        <v>76</v>
      </c>
      <c r="N32" s="1">
        <f t="shared" si="13"/>
        <v>760</v>
      </c>
    </row>
    <row r="33" spans="1:14" x14ac:dyDescent="0.25">
      <c r="A33" s="9">
        <v>9</v>
      </c>
      <c r="B33" s="4" t="s">
        <v>14</v>
      </c>
      <c r="C33" s="10">
        <v>10</v>
      </c>
      <c r="D33" s="12" t="s">
        <v>32</v>
      </c>
      <c r="E33" s="1">
        <v>45</v>
      </c>
      <c r="F33" s="1">
        <f t="shared" si="5"/>
        <v>450</v>
      </c>
      <c r="G33" s="1">
        <v>200</v>
      </c>
      <c r="H33" s="1">
        <f t="shared" si="10"/>
        <v>2000</v>
      </c>
      <c r="I33" s="1">
        <v>94</v>
      </c>
      <c r="J33" s="1">
        <f t="shared" si="11"/>
        <v>940</v>
      </c>
      <c r="K33" s="1">
        <v>300</v>
      </c>
      <c r="L33" s="1">
        <f t="shared" si="12"/>
        <v>3000</v>
      </c>
      <c r="M33" s="1">
        <v>700</v>
      </c>
      <c r="N33" s="1">
        <f t="shared" si="13"/>
        <v>7000</v>
      </c>
    </row>
    <row r="34" spans="1:14" x14ac:dyDescent="0.25">
      <c r="A34" s="9">
        <v>18</v>
      </c>
      <c r="B34" s="4" t="s">
        <v>40</v>
      </c>
      <c r="C34" s="10">
        <v>8</v>
      </c>
      <c r="D34" s="12" t="s">
        <v>31</v>
      </c>
      <c r="E34" s="1">
        <v>35</v>
      </c>
      <c r="F34" s="1">
        <f t="shared" si="5"/>
        <v>280</v>
      </c>
      <c r="G34" s="1">
        <v>150</v>
      </c>
      <c r="H34" s="1">
        <f t="shared" si="10"/>
        <v>1200</v>
      </c>
      <c r="I34" s="1">
        <v>10.5</v>
      </c>
      <c r="J34" s="1">
        <f t="shared" si="11"/>
        <v>84</v>
      </c>
      <c r="K34" s="1">
        <v>100</v>
      </c>
      <c r="L34" s="1">
        <f t="shared" si="12"/>
        <v>800</v>
      </c>
      <c r="M34" s="1">
        <v>190</v>
      </c>
      <c r="N34" s="1">
        <f t="shared" si="13"/>
        <v>1520</v>
      </c>
    </row>
    <row r="35" spans="1:14" x14ac:dyDescent="0.25">
      <c r="A35" s="9">
        <v>19</v>
      </c>
      <c r="B35" s="4" t="s">
        <v>41</v>
      </c>
      <c r="C35" s="10">
        <v>8</v>
      </c>
      <c r="D35" s="12" t="s">
        <v>31</v>
      </c>
      <c r="E35" s="1">
        <v>95</v>
      </c>
      <c r="F35" s="1">
        <f t="shared" si="5"/>
        <v>760</v>
      </c>
      <c r="G35" s="1">
        <v>160</v>
      </c>
      <c r="H35" s="1">
        <f t="shared" si="10"/>
        <v>1280</v>
      </c>
      <c r="I35" s="1">
        <v>142</v>
      </c>
      <c r="J35" s="1">
        <f t="shared" si="11"/>
        <v>1136</v>
      </c>
      <c r="K35" s="1">
        <v>250</v>
      </c>
      <c r="L35" s="1">
        <f t="shared" si="12"/>
        <v>2000</v>
      </c>
      <c r="M35" s="1">
        <v>630</v>
      </c>
      <c r="N35" s="1">
        <f t="shared" si="13"/>
        <v>5040</v>
      </c>
    </row>
    <row r="36" spans="1:14" x14ac:dyDescent="0.25">
      <c r="A36" s="9">
        <v>20</v>
      </c>
      <c r="B36" s="4" t="s">
        <v>42</v>
      </c>
      <c r="C36" s="10">
        <v>1</v>
      </c>
      <c r="D36" s="12" t="s">
        <v>33</v>
      </c>
      <c r="E36" s="1">
        <v>1800</v>
      </c>
      <c r="F36" s="1">
        <f t="shared" si="5"/>
        <v>1800</v>
      </c>
      <c r="G36" s="1">
        <v>1350</v>
      </c>
      <c r="H36" s="1">
        <f t="shared" si="10"/>
        <v>1350</v>
      </c>
      <c r="I36" s="1">
        <v>2540</v>
      </c>
      <c r="J36" s="1">
        <f t="shared" si="11"/>
        <v>2540</v>
      </c>
      <c r="K36" s="1">
        <v>4000</v>
      </c>
      <c r="L36" s="1">
        <f t="shared" si="12"/>
        <v>4000</v>
      </c>
      <c r="M36" s="1">
        <v>3045</v>
      </c>
      <c r="N36" s="1">
        <f t="shared" si="13"/>
        <v>3045</v>
      </c>
    </row>
    <row r="37" spans="1:14" x14ac:dyDescent="0.25">
      <c r="A37" s="9">
        <v>14</v>
      </c>
      <c r="B37" s="4" t="s">
        <v>18</v>
      </c>
      <c r="C37" s="10">
        <v>5</v>
      </c>
      <c r="D37" s="12" t="s">
        <v>34</v>
      </c>
      <c r="E37" s="1">
        <v>125</v>
      </c>
      <c r="F37" s="1">
        <f t="shared" si="5"/>
        <v>625</v>
      </c>
      <c r="G37" s="1">
        <v>180</v>
      </c>
      <c r="H37" s="1">
        <f t="shared" si="10"/>
        <v>900</v>
      </c>
      <c r="I37" s="1">
        <v>130</v>
      </c>
      <c r="J37" s="1">
        <f t="shared" si="11"/>
        <v>650</v>
      </c>
      <c r="K37" s="1">
        <v>200</v>
      </c>
      <c r="L37" s="1">
        <f t="shared" si="12"/>
        <v>1000</v>
      </c>
      <c r="M37" s="1">
        <v>474</v>
      </c>
      <c r="N37" s="1">
        <f t="shared" si="13"/>
        <v>2370</v>
      </c>
    </row>
    <row r="38" spans="1:14" x14ac:dyDescent="0.25">
      <c r="A38" s="9">
        <v>15</v>
      </c>
      <c r="B38" s="4" t="s">
        <v>19</v>
      </c>
      <c r="C38" s="10">
        <v>15</v>
      </c>
      <c r="D38" s="12" t="s">
        <v>35</v>
      </c>
      <c r="E38" s="1">
        <v>9</v>
      </c>
      <c r="F38" s="1">
        <f t="shared" si="5"/>
        <v>135</v>
      </c>
      <c r="G38" s="1">
        <v>30</v>
      </c>
      <c r="H38" s="1">
        <f t="shared" si="10"/>
        <v>450</v>
      </c>
      <c r="I38" s="1">
        <v>10</v>
      </c>
      <c r="J38" s="1">
        <f t="shared" si="11"/>
        <v>150</v>
      </c>
      <c r="K38" s="1">
        <v>30</v>
      </c>
      <c r="L38" s="1">
        <f t="shared" si="12"/>
        <v>450</v>
      </c>
      <c r="M38" s="1">
        <v>37</v>
      </c>
      <c r="N38" s="1">
        <f t="shared" si="13"/>
        <v>555</v>
      </c>
    </row>
    <row r="39" spans="1:14" ht="15.75" thickBot="1" x14ac:dyDescent="0.3">
      <c r="A39" s="27">
        <v>16</v>
      </c>
      <c r="B39" s="28" t="s">
        <v>22</v>
      </c>
      <c r="C39" s="29">
        <v>150</v>
      </c>
      <c r="D39" s="30" t="s">
        <v>35</v>
      </c>
      <c r="E39" s="31">
        <v>9</v>
      </c>
      <c r="F39" s="31">
        <f t="shared" si="5"/>
        <v>1350</v>
      </c>
      <c r="G39" s="31">
        <v>13</v>
      </c>
      <c r="H39" s="31">
        <f t="shared" si="10"/>
        <v>1950</v>
      </c>
      <c r="I39" s="31">
        <v>19</v>
      </c>
      <c r="J39" s="31">
        <f t="shared" si="11"/>
        <v>2850</v>
      </c>
      <c r="K39" s="31">
        <v>22</v>
      </c>
      <c r="L39" s="31">
        <f t="shared" si="12"/>
        <v>3300</v>
      </c>
      <c r="M39" s="31">
        <v>30</v>
      </c>
      <c r="N39" s="31">
        <f t="shared" si="13"/>
        <v>4500</v>
      </c>
    </row>
    <row r="40" spans="1:14" ht="15.75" thickBot="1" x14ac:dyDescent="0.3">
      <c r="A40" s="43" t="s">
        <v>36</v>
      </c>
      <c r="B40" s="44"/>
      <c r="C40" s="44"/>
      <c r="D40" s="44"/>
      <c r="E40" s="35"/>
      <c r="F40" s="36">
        <f>SUM(F27:F39)</f>
        <v>18097</v>
      </c>
      <c r="G40" s="35"/>
      <c r="H40" s="36">
        <f>SUM(H27:H39)</f>
        <v>27930</v>
      </c>
      <c r="I40" s="35"/>
      <c r="J40" s="36">
        <f>SUM(J27:J39)</f>
        <v>48320</v>
      </c>
      <c r="K40" s="35"/>
      <c r="L40" s="36">
        <f>SUM(L27:L39)</f>
        <v>62900</v>
      </c>
      <c r="M40" s="35"/>
      <c r="N40" s="37">
        <f>SUM(N27:N39)</f>
        <v>69297</v>
      </c>
    </row>
    <row r="41" spans="1:14" ht="15.75" thickBot="1" x14ac:dyDescent="0.3">
      <c r="A41" s="43" t="s">
        <v>44</v>
      </c>
      <c r="B41" s="44"/>
      <c r="C41" s="44"/>
      <c r="D41" s="44"/>
      <c r="E41" s="35"/>
      <c r="F41" s="45">
        <f>F24+F40</f>
        <v>81087</v>
      </c>
      <c r="G41" s="46"/>
      <c r="H41" s="45">
        <f>H24+H40</f>
        <v>121495</v>
      </c>
      <c r="I41" s="46"/>
      <c r="J41" s="45">
        <f>J24+J40</f>
        <v>134017.72</v>
      </c>
      <c r="K41" s="46"/>
      <c r="L41" s="45">
        <f>L24+L40</f>
        <v>166030</v>
      </c>
      <c r="M41" s="46"/>
      <c r="N41" s="47">
        <f>N24+N40</f>
        <v>173555</v>
      </c>
    </row>
  </sheetData>
  <sortState ref="B4:E6">
    <sortCondition ref="C4:C6"/>
  </sortState>
  <mergeCells count="11">
    <mergeCell ref="A40:D40"/>
    <mergeCell ref="A41:D41"/>
    <mergeCell ref="A1:N1"/>
    <mergeCell ref="A2:N2"/>
    <mergeCell ref="A3:D3"/>
    <mergeCell ref="A25:N25"/>
    <mergeCell ref="G3:H3"/>
    <mergeCell ref="I3:J3"/>
    <mergeCell ref="K3:L3"/>
    <mergeCell ref="M3:N3"/>
    <mergeCell ref="E3:F3"/>
  </mergeCells>
  <printOptions horizontalCentered="1"/>
  <pageMargins left="0.7" right="0.7" top="0.75" bottom="0.75" header="0.3" footer="0.3"/>
  <pageSetup scale="89" orientation="portrait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2017-12-04T16:20:40Z</cp:lastPrinted>
  <dcterms:created xsi:type="dcterms:W3CDTF">2017-05-31T18:33:26Z</dcterms:created>
  <dcterms:modified xsi:type="dcterms:W3CDTF">2020-07-28T17:33:34Z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